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 firstSheet="7" activeTab="14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6" r:id="rId5"/>
    <sheet name="Приложение 6" sheetId="7" r:id="rId6"/>
    <sheet name="Приложение 7" sheetId="8" r:id="rId7"/>
    <sheet name="Приложение 8" sheetId="9" r:id="rId8"/>
    <sheet name="Приложение 9" sheetId="10" r:id="rId9"/>
    <sheet name="Приложение 10" sheetId="11" r:id="rId10"/>
    <sheet name="Приложение 11" sheetId="12" r:id="rId11"/>
    <sheet name="Приложение 12" sheetId="13" r:id="rId12"/>
    <sheet name="Приложение 13" sheetId="14" r:id="rId13"/>
    <sheet name="Приложение 14" sheetId="15" r:id="rId14"/>
    <sheet name="Справочно доходы" sheetId="16" r:id="rId15"/>
  </sheets>
  <definedNames>
    <definedName name="OLE_LINK1" localSheetId="4">'Приложение 5'!$A$12</definedName>
    <definedName name="OLE_LINK2" localSheetId="4">'Приложение 5'!$A$1</definedName>
  </definedNames>
  <calcPr calcId="125725"/>
</workbook>
</file>

<file path=xl/calcChain.xml><?xml version="1.0" encoding="utf-8"?>
<calcChain xmlns="http://schemas.openxmlformats.org/spreadsheetml/2006/main">
  <c r="E28" i="9"/>
  <c r="E27"/>
  <c r="D28"/>
  <c r="D27" s="1"/>
  <c r="D29" i="8"/>
  <c r="D28" s="1"/>
  <c r="G29" i="7"/>
  <c r="G28"/>
  <c r="F29"/>
  <c r="F28" s="1"/>
  <c r="F31" i="6"/>
  <c r="F30" s="1"/>
  <c r="H29" i="4"/>
  <c r="H28" s="1"/>
  <c r="H21" s="1"/>
  <c r="I29"/>
  <c r="J29"/>
  <c r="J28" s="1"/>
  <c r="I28"/>
  <c r="G29"/>
  <c r="G28"/>
  <c r="G29" i="3"/>
  <c r="G28"/>
  <c r="C12" i="16" l="1"/>
  <c r="D12"/>
  <c r="E12"/>
  <c r="B11" i="14" l="1"/>
  <c r="G38" i="3"/>
  <c r="G37" s="1"/>
  <c r="G36" s="1"/>
  <c r="E135" i="9" l="1"/>
  <c r="E132" s="1"/>
  <c r="E131" s="1"/>
  <c r="E130" s="1"/>
  <c r="E129" s="1"/>
  <c r="D135"/>
  <c r="E133"/>
  <c r="D133"/>
  <c r="D132" s="1"/>
  <c r="D131" s="1"/>
  <c r="D130" s="1"/>
  <c r="D129" s="1"/>
  <c r="E127"/>
  <c r="E126" s="1"/>
  <c r="E125" s="1"/>
  <c r="E124" s="1"/>
  <c r="E123" s="1"/>
  <c r="D127"/>
  <c r="D126"/>
  <c r="D125" s="1"/>
  <c r="D124" s="1"/>
  <c r="D123" s="1"/>
  <c r="E121"/>
  <c r="E120" s="1"/>
  <c r="D121"/>
  <c r="D120" s="1"/>
  <c r="E118"/>
  <c r="D118"/>
  <c r="E116"/>
  <c r="D116"/>
  <c r="E114"/>
  <c r="E113" s="1"/>
  <c r="E112" s="1"/>
  <c r="D114"/>
  <c r="D113" s="1"/>
  <c r="D112" s="1"/>
  <c r="E108"/>
  <c r="E107" s="1"/>
  <c r="D108"/>
  <c r="D107"/>
  <c r="E105"/>
  <c r="E104" s="1"/>
  <c r="D105"/>
  <c r="D104" s="1"/>
  <c r="E102"/>
  <c r="E101" s="1"/>
  <c r="E100" s="1"/>
  <c r="D102"/>
  <c r="D101" s="1"/>
  <c r="D100" s="1"/>
  <c r="E97"/>
  <c r="E96" s="1"/>
  <c r="E95" s="1"/>
  <c r="E94" s="1"/>
  <c r="D97"/>
  <c r="D96" s="1"/>
  <c r="D95" s="1"/>
  <c r="D94" s="1"/>
  <c r="E91"/>
  <c r="D91"/>
  <c r="D90" s="1"/>
  <c r="D89" s="1"/>
  <c r="D88" s="1"/>
  <c r="D87" s="1"/>
  <c r="E90"/>
  <c r="E89" s="1"/>
  <c r="E88" s="1"/>
  <c r="E87" s="1"/>
  <c r="E85"/>
  <c r="E84" s="1"/>
  <c r="D85"/>
  <c r="D84"/>
  <c r="E82"/>
  <c r="E81" s="1"/>
  <c r="E80" s="1"/>
  <c r="D82"/>
  <c r="D81" s="1"/>
  <c r="D80" s="1"/>
  <c r="E76"/>
  <c r="E75" s="1"/>
  <c r="D76"/>
  <c r="D75" s="1"/>
  <c r="E73"/>
  <c r="D73"/>
  <c r="E72"/>
  <c r="E71" s="1"/>
  <c r="E68" s="1"/>
  <c r="E67" s="1"/>
  <c r="E65"/>
  <c r="E64" s="1"/>
  <c r="E63" s="1"/>
  <c r="D65"/>
  <c r="D64"/>
  <c r="D63" s="1"/>
  <c r="E61"/>
  <c r="E60" s="1"/>
  <c r="D61"/>
  <c r="D60" s="1"/>
  <c r="E55"/>
  <c r="D55"/>
  <c r="E53"/>
  <c r="D53"/>
  <c r="E47"/>
  <c r="E46" s="1"/>
  <c r="E45" s="1"/>
  <c r="D47"/>
  <c r="D46" s="1"/>
  <c r="D45" s="1"/>
  <c r="E43"/>
  <c r="D43"/>
  <c r="D42" s="1"/>
  <c r="D41" s="1"/>
  <c r="D40" s="1"/>
  <c r="E42"/>
  <c r="E41" s="1"/>
  <c r="E40" s="1"/>
  <c r="E38"/>
  <c r="E37" s="1"/>
  <c r="E36" s="1"/>
  <c r="E35" s="1"/>
  <c r="D38"/>
  <c r="D37" s="1"/>
  <c r="D36" s="1"/>
  <c r="D35" s="1"/>
  <c r="E33"/>
  <c r="D33"/>
  <c r="E31"/>
  <c r="E30" s="1"/>
  <c r="D31"/>
  <c r="E25"/>
  <c r="E24" s="1"/>
  <c r="D25"/>
  <c r="D24"/>
  <c r="E22"/>
  <c r="E21" s="1"/>
  <c r="D22"/>
  <c r="D21" s="1"/>
  <c r="E16"/>
  <c r="E15" s="1"/>
  <c r="E14" s="1"/>
  <c r="E13" s="1"/>
  <c r="E12" s="1"/>
  <c r="D16"/>
  <c r="D15" s="1"/>
  <c r="D14" s="1"/>
  <c r="D13" s="1"/>
  <c r="D12" s="1"/>
  <c r="D132" i="8"/>
  <c r="D130"/>
  <c r="D129" s="1"/>
  <c r="D128" s="1"/>
  <c r="D127" s="1"/>
  <c r="D126" s="1"/>
  <c r="D124"/>
  <c r="D123" s="1"/>
  <c r="D122" s="1"/>
  <c r="D121" s="1"/>
  <c r="D120" s="1"/>
  <c r="D118"/>
  <c r="D117" s="1"/>
  <c r="D115"/>
  <c r="D113"/>
  <c r="D111"/>
  <c r="D105"/>
  <c r="D104"/>
  <c r="D102"/>
  <c r="D101" s="1"/>
  <c r="D99"/>
  <c r="D98" s="1"/>
  <c r="D97" s="1"/>
  <c r="D94"/>
  <c r="D93" s="1"/>
  <c r="D92" s="1"/>
  <c r="D91" s="1"/>
  <c r="D88"/>
  <c r="D87"/>
  <c r="D86" s="1"/>
  <c r="D85" s="1"/>
  <c r="D84" s="1"/>
  <c r="D82"/>
  <c r="D81" s="1"/>
  <c r="D79"/>
  <c r="D78"/>
  <c r="D77"/>
  <c r="D73"/>
  <c r="D72" s="1"/>
  <c r="D70"/>
  <c r="D69" s="1"/>
  <c r="D68" s="1"/>
  <c r="D65" s="1"/>
  <c r="D64" s="1"/>
  <c r="D62"/>
  <c r="D61" s="1"/>
  <c r="D60" s="1"/>
  <c r="D58"/>
  <c r="D57" s="1"/>
  <c r="D52"/>
  <c r="D50"/>
  <c r="D44"/>
  <c r="D43" s="1"/>
  <c r="D42" s="1"/>
  <c r="D41" s="1"/>
  <c r="D39"/>
  <c r="D38" s="1"/>
  <c r="D37" s="1"/>
  <c r="D36" s="1"/>
  <c r="D34"/>
  <c r="D32"/>
  <c r="D26"/>
  <c r="D25"/>
  <c r="D23"/>
  <c r="D22" s="1"/>
  <c r="D17"/>
  <c r="D16"/>
  <c r="D15"/>
  <c r="D14" s="1"/>
  <c r="D13" s="1"/>
  <c r="E111" i="9" l="1"/>
  <c r="E110" s="1"/>
  <c r="D99"/>
  <c r="D93" s="1"/>
  <c r="D79"/>
  <c r="D78" s="1"/>
  <c r="E59"/>
  <c r="E58" s="1"/>
  <c r="E52"/>
  <c r="E51" s="1"/>
  <c r="E50" s="1"/>
  <c r="E49" s="1"/>
  <c r="D49" i="8"/>
  <c r="D48" s="1"/>
  <c r="D47" s="1"/>
  <c r="D46" s="1"/>
  <c r="D72" i="9"/>
  <c r="D71" s="1"/>
  <c r="D68" s="1"/>
  <c r="D67" s="1"/>
  <c r="E57"/>
  <c r="D59"/>
  <c r="D58" s="1"/>
  <c r="E20"/>
  <c r="E19" s="1"/>
  <c r="E18" s="1"/>
  <c r="E11" s="1"/>
  <c r="D30"/>
  <c r="D20" s="1"/>
  <c r="D19" s="1"/>
  <c r="D18" s="1"/>
  <c r="D11" s="1"/>
  <c r="D110" i="8"/>
  <c r="D109" s="1"/>
  <c r="D108" s="1"/>
  <c r="D107" s="1"/>
  <c r="D56"/>
  <c r="D55" s="1"/>
  <c r="D54" s="1"/>
  <c r="D31"/>
  <c r="D21" s="1"/>
  <c r="D20" s="1"/>
  <c r="D19" s="1"/>
  <c r="D12" s="1"/>
  <c r="D52" i="9"/>
  <c r="D51" s="1"/>
  <c r="D50" s="1"/>
  <c r="D49" s="1"/>
  <c r="E79"/>
  <c r="E78" s="1"/>
  <c r="E99"/>
  <c r="E93" s="1"/>
  <c r="D111"/>
  <c r="D110" s="1"/>
  <c r="D76" i="8"/>
  <c r="D75" s="1"/>
  <c r="D96"/>
  <c r="D90" s="1"/>
  <c r="G136" i="7"/>
  <c r="G133" s="1"/>
  <c r="G132" s="1"/>
  <c r="G131" s="1"/>
  <c r="G130" s="1"/>
  <c r="G134"/>
  <c r="G128"/>
  <c r="G127" s="1"/>
  <c r="G126" s="1"/>
  <c r="G125" s="1"/>
  <c r="G124" s="1"/>
  <c r="G122"/>
  <c r="G121"/>
  <c r="G119"/>
  <c r="G117"/>
  <c r="G115"/>
  <c r="G109"/>
  <c r="G108" s="1"/>
  <c r="G106"/>
  <c r="G105" s="1"/>
  <c r="G103"/>
  <c r="G102" s="1"/>
  <c r="G101" s="1"/>
  <c r="G98"/>
  <c r="G97"/>
  <c r="G96" s="1"/>
  <c r="G95" s="1"/>
  <c r="G92"/>
  <c r="G91"/>
  <c r="G90" s="1"/>
  <c r="G89" s="1"/>
  <c r="G88" s="1"/>
  <c r="G86"/>
  <c r="G85" s="1"/>
  <c r="G83"/>
  <c r="G82" s="1"/>
  <c r="G81" s="1"/>
  <c r="G77"/>
  <c r="G74"/>
  <c r="G66"/>
  <c r="G65" s="1"/>
  <c r="G64" s="1"/>
  <c r="G62"/>
  <c r="G61" s="1"/>
  <c r="G56"/>
  <c r="G54"/>
  <c r="G48"/>
  <c r="G47" s="1"/>
  <c r="G46" s="1"/>
  <c r="G44"/>
  <c r="G43"/>
  <c r="G42" s="1"/>
  <c r="G41" s="1"/>
  <c r="G39"/>
  <c r="G38" s="1"/>
  <c r="G37" s="1"/>
  <c r="G36" s="1"/>
  <c r="G34"/>
  <c r="G32"/>
  <c r="G26"/>
  <c r="G25"/>
  <c r="G23"/>
  <c r="G22" s="1"/>
  <c r="G17"/>
  <c r="G16" s="1"/>
  <c r="G15" s="1"/>
  <c r="G14" s="1"/>
  <c r="G13" s="1"/>
  <c r="F136"/>
  <c r="F134"/>
  <c r="F133"/>
  <c r="F132" s="1"/>
  <c r="F131" s="1"/>
  <c r="F130" s="1"/>
  <c r="F128"/>
  <c r="F127" s="1"/>
  <c r="F126" s="1"/>
  <c r="F125" s="1"/>
  <c r="F124" s="1"/>
  <c r="F122"/>
  <c r="F121"/>
  <c r="F119"/>
  <c r="F117"/>
  <c r="F114" s="1"/>
  <c r="F113" s="1"/>
  <c r="F112" s="1"/>
  <c r="F111" s="1"/>
  <c r="F115"/>
  <c r="F109"/>
  <c r="F108"/>
  <c r="F106"/>
  <c r="F105" s="1"/>
  <c r="F103"/>
  <c r="F102"/>
  <c r="F101" s="1"/>
  <c r="F98"/>
  <c r="F97" s="1"/>
  <c r="F96" s="1"/>
  <c r="F95" s="1"/>
  <c r="F92"/>
  <c r="F91"/>
  <c r="F90" s="1"/>
  <c r="F89" s="1"/>
  <c r="F88" s="1"/>
  <c r="F86"/>
  <c r="F85" s="1"/>
  <c r="F83"/>
  <c r="F82"/>
  <c r="F81" s="1"/>
  <c r="F77"/>
  <c r="F76"/>
  <c r="F74"/>
  <c r="F66"/>
  <c r="F65"/>
  <c r="F64"/>
  <c r="F62"/>
  <c r="F61" s="1"/>
  <c r="F56"/>
  <c r="F54"/>
  <c r="F53" s="1"/>
  <c r="F52" s="1"/>
  <c r="F51" s="1"/>
  <c r="F50" s="1"/>
  <c r="F48"/>
  <c r="F47" s="1"/>
  <c r="F46" s="1"/>
  <c r="F44"/>
  <c r="F43"/>
  <c r="F42" s="1"/>
  <c r="F41" s="1"/>
  <c r="F39"/>
  <c r="F38" s="1"/>
  <c r="F37" s="1"/>
  <c r="F36" s="1"/>
  <c r="F34"/>
  <c r="F32"/>
  <c r="F26"/>
  <c r="F25"/>
  <c r="F23"/>
  <c r="F22" s="1"/>
  <c r="F17"/>
  <c r="F16"/>
  <c r="F15"/>
  <c r="F14"/>
  <c r="F13" s="1"/>
  <c r="F134" i="6"/>
  <c r="F132"/>
  <c r="F126"/>
  <c r="F125"/>
  <c r="F124" s="1"/>
  <c r="F123" s="1"/>
  <c r="F122" s="1"/>
  <c r="F120"/>
  <c r="F119" s="1"/>
  <c r="F117"/>
  <c r="F115"/>
  <c r="F113"/>
  <c r="F107"/>
  <c r="F106" s="1"/>
  <c r="F104"/>
  <c r="F103"/>
  <c r="F101"/>
  <c r="F100" s="1"/>
  <c r="F99" s="1"/>
  <c r="F96"/>
  <c r="F95" s="1"/>
  <c r="F94" s="1"/>
  <c r="F93" s="1"/>
  <c r="F90"/>
  <c r="F89"/>
  <c r="F88"/>
  <c r="F87" s="1"/>
  <c r="F86" s="1"/>
  <c r="F84"/>
  <c r="F83"/>
  <c r="F81"/>
  <c r="F80" s="1"/>
  <c r="F79" s="1"/>
  <c r="F75"/>
  <c r="F74" s="1"/>
  <c r="F72"/>
  <c r="F64"/>
  <c r="F63" s="1"/>
  <c r="F62" s="1"/>
  <c r="F60"/>
  <c r="F59" s="1"/>
  <c r="F54"/>
  <c r="F52"/>
  <c r="F46"/>
  <c r="F45"/>
  <c r="F44" s="1"/>
  <c r="F43" s="1"/>
  <c r="F41"/>
  <c r="F40" s="1"/>
  <c r="F39" s="1"/>
  <c r="F38" s="1"/>
  <c r="F36"/>
  <c r="F34"/>
  <c r="F33" s="1"/>
  <c r="F28"/>
  <c r="F27" s="1"/>
  <c r="F25"/>
  <c r="F24" s="1"/>
  <c r="F19"/>
  <c r="F18" s="1"/>
  <c r="F17" s="1"/>
  <c r="F16" s="1"/>
  <c r="F15" s="1"/>
  <c r="H11" i="4"/>
  <c r="H12"/>
  <c r="H47"/>
  <c r="H46" s="1"/>
  <c r="I47"/>
  <c r="I46" s="1"/>
  <c r="J47"/>
  <c r="J46" s="1"/>
  <c r="H48"/>
  <c r="I48"/>
  <c r="J48"/>
  <c r="G48"/>
  <c r="G47"/>
  <c r="G46"/>
  <c r="F78" i="6" l="1"/>
  <c r="F77" s="1"/>
  <c r="G73" i="7"/>
  <c r="G72" s="1"/>
  <c r="G69" s="1"/>
  <c r="G68" s="1"/>
  <c r="G53"/>
  <c r="G52" s="1"/>
  <c r="G51" s="1"/>
  <c r="G50" s="1"/>
  <c r="D57" i="9"/>
  <c r="D10" s="1"/>
  <c r="E10"/>
  <c r="G114" i="7"/>
  <c r="G113" s="1"/>
  <c r="G112" s="1"/>
  <c r="G111" s="1"/>
  <c r="F73"/>
  <c r="F72" s="1"/>
  <c r="F69" s="1"/>
  <c r="F68" s="1"/>
  <c r="G76"/>
  <c r="G60"/>
  <c r="G59" s="1"/>
  <c r="F60"/>
  <c r="F59" s="1"/>
  <c r="G20"/>
  <c r="G19" s="1"/>
  <c r="G12" s="1"/>
  <c r="G11" s="1"/>
  <c r="G31"/>
  <c r="G21" s="1"/>
  <c r="F31"/>
  <c r="F21" s="1"/>
  <c r="F20" s="1"/>
  <c r="F19" s="1"/>
  <c r="F12" s="1"/>
  <c r="F11" s="1"/>
  <c r="F131" i="6"/>
  <c r="F130" s="1"/>
  <c r="F129" s="1"/>
  <c r="F128" s="1"/>
  <c r="F112"/>
  <c r="F111" s="1"/>
  <c r="F110" s="1"/>
  <c r="F109" s="1"/>
  <c r="F71"/>
  <c r="F70" s="1"/>
  <c r="F67" s="1"/>
  <c r="F66" s="1"/>
  <c r="F58"/>
  <c r="F57" s="1"/>
  <c r="F23"/>
  <c r="F22" s="1"/>
  <c r="F21" s="1"/>
  <c r="F14" s="1"/>
  <c r="F13" s="1"/>
  <c r="D11" i="8"/>
  <c r="F51" i="6"/>
  <c r="F50" s="1"/>
  <c r="F49" s="1"/>
  <c r="F48" s="1"/>
  <c r="G80" i="7"/>
  <c r="G79" s="1"/>
  <c r="G100"/>
  <c r="G94" s="1"/>
  <c r="F80"/>
  <c r="F79" s="1"/>
  <c r="F100"/>
  <c r="F94"/>
  <c r="F98" i="6"/>
  <c r="F92" s="1"/>
  <c r="G58" i="7" l="1"/>
  <c r="G138" s="1"/>
  <c r="F56" i="6"/>
  <c r="F136" s="1"/>
  <c r="F58" i="7"/>
  <c r="F138" s="1"/>
  <c r="I136" i="4"/>
  <c r="I134"/>
  <c r="I133"/>
  <c r="I132"/>
  <c r="I131" s="1"/>
  <c r="I130" s="1"/>
  <c r="I128"/>
  <c r="I127" s="1"/>
  <c r="I126" s="1"/>
  <c r="I125" s="1"/>
  <c r="I124" s="1"/>
  <c r="J122"/>
  <c r="J121" s="1"/>
  <c r="J112" s="1"/>
  <c r="J111" s="1"/>
  <c r="I122"/>
  <c r="I121" s="1"/>
  <c r="I119"/>
  <c r="I117"/>
  <c r="I115"/>
  <c r="J109"/>
  <c r="J108" s="1"/>
  <c r="I109"/>
  <c r="I108"/>
  <c r="I106"/>
  <c r="I105" s="1"/>
  <c r="I103"/>
  <c r="I102"/>
  <c r="I101" s="1"/>
  <c r="I98"/>
  <c r="I97" s="1"/>
  <c r="I96" s="1"/>
  <c r="I95" s="1"/>
  <c r="I92"/>
  <c r="I91" s="1"/>
  <c r="I90" s="1"/>
  <c r="I89" s="1"/>
  <c r="I88" s="1"/>
  <c r="J86"/>
  <c r="J85" s="1"/>
  <c r="I86"/>
  <c r="I85" s="1"/>
  <c r="I83"/>
  <c r="I82" s="1"/>
  <c r="I81" s="1"/>
  <c r="I77"/>
  <c r="I73" s="1"/>
  <c r="I72" s="1"/>
  <c r="I69" s="1"/>
  <c r="I68" s="1"/>
  <c r="I76"/>
  <c r="J74"/>
  <c r="J73" s="1"/>
  <c r="J72" s="1"/>
  <c r="J69" s="1"/>
  <c r="J68" s="1"/>
  <c r="J58" s="1"/>
  <c r="I74"/>
  <c r="I66"/>
  <c r="I65" s="1"/>
  <c r="I64" s="1"/>
  <c r="I62"/>
  <c r="I61" s="1"/>
  <c r="J56"/>
  <c r="I56"/>
  <c r="J54"/>
  <c r="I54"/>
  <c r="I44"/>
  <c r="I43"/>
  <c r="I42" s="1"/>
  <c r="I41" s="1"/>
  <c r="I39"/>
  <c r="I38" s="1"/>
  <c r="I37" s="1"/>
  <c r="I36" s="1"/>
  <c r="I34"/>
  <c r="I32"/>
  <c r="I26"/>
  <c r="I25" s="1"/>
  <c r="I23"/>
  <c r="I22" s="1"/>
  <c r="I17"/>
  <c r="I16" s="1"/>
  <c r="I15" s="1"/>
  <c r="I14" s="1"/>
  <c r="I13" s="1"/>
  <c r="G136"/>
  <c r="G134"/>
  <c r="G128"/>
  <c r="G127" s="1"/>
  <c r="G126" s="1"/>
  <c r="G125" s="1"/>
  <c r="G124" s="1"/>
  <c r="H122"/>
  <c r="H121" s="1"/>
  <c r="H112" s="1"/>
  <c r="H111" s="1"/>
  <c r="G122"/>
  <c r="G121" s="1"/>
  <c r="G119"/>
  <c r="G117"/>
  <c r="G115"/>
  <c r="H109"/>
  <c r="H108" s="1"/>
  <c r="G109"/>
  <c r="G108"/>
  <c r="G106"/>
  <c r="G105" s="1"/>
  <c r="G103"/>
  <c r="G102" s="1"/>
  <c r="G101" s="1"/>
  <c r="G98"/>
  <c r="G97" s="1"/>
  <c r="G96" s="1"/>
  <c r="G95" s="1"/>
  <c r="G92"/>
  <c r="G91" s="1"/>
  <c r="G90" s="1"/>
  <c r="G89" s="1"/>
  <c r="G88" s="1"/>
  <c r="H86"/>
  <c r="G86"/>
  <c r="H85"/>
  <c r="G85"/>
  <c r="G83"/>
  <c r="G82" s="1"/>
  <c r="G81" s="1"/>
  <c r="G77"/>
  <c r="G76"/>
  <c r="H74"/>
  <c r="H73" s="1"/>
  <c r="H72" s="1"/>
  <c r="H69" s="1"/>
  <c r="H68" s="1"/>
  <c r="H58" s="1"/>
  <c r="G74"/>
  <c r="G66"/>
  <c r="G65" s="1"/>
  <c r="G64" s="1"/>
  <c r="G62"/>
  <c r="G61" s="1"/>
  <c r="H56"/>
  <c r="G56"/>
  <c r="H54"/>
  <c r="G54"/>
  <c r="G44"/>
  <c r="G43"/>
  <c r="G42" s="1"/>
  <c r="G41" s="1"/>
  <c r="G39"/>
  <c r="G38"/>
  <c r="G37" s="1"/>
  <c r="G36" s="1"/>
  <c r="G34"/>
  <c r="G32"/>
  <c r="G26"/>
  <c r="G25" s="1"/>
  <c r="G23"/>
  <c r="G22" s="1"/>
  <c r="G17"/>
  <c r="G16" s="1"/>
  <c r="G15" s="1"/>
  <c r="G14" s="1"/>
  <c r="G13" s="1"/>
  <c r="G101" i="3"/>
  <c r="G100" s="1"/>
  <c r="I80" i="4" l="1"/>
  <c r="I79" s="1"/>
  <c r="G80"/>
  <c r="G79" s="1"/>
  <c r="J53"/>
  <c r="J52" s="1"/>
  <c r="J51" s="1"/>
  <c r="J50" s="1"/>
  <c r="J10" s="1"/>
  <c r="G133"/>
  <c r="G132" s="1"/>
  <c r="G131" s="1"/>
  <c r="G130" s="1"/>
  <c r="G73"/>
  <c r="G72" s="1"/>
  <c r="G69" s="1"/>
  <c r="G68" s="1"/>
  <c r="I31"/>
  <c r="I21" s="1"/>
  <c r="I20" s="1"/>
  <c r="I19" s="1"/>
  <c r="I12" s="1"/>
  <c r="I11" s="1"/>
  <c r="G31"/>
  <c r="G21" s="1"/>
  <c r="G20" s="1"/>
  <c r="G19" s="1"/>
  <c r="G12" s="1"/>
  <c r="G11" s="1"/>
  <c r="H53"/>
  <c r="H52" s="1"/>
  <c r="H51" s="1"/>
  <c r="H50" s="1"/>
  <c r="H10" s="1"/>
  <c r="I53"/>
  <c r="I52" s="1"/>
  <c r="I51" s="1"/>
  <c r="I50" s="1"/>
  <c r="G53"/>
  <c r="G52" s="1"/>
  <c r="G51" s="1"/>
  <c r="G50" s="1"/>
  <c r="I114"/>
  <c r="I113" s="1"/>
  <c r="I112" s="1"/>
  <c r="I111" s="1"/>
  <c r="G114"/>
  <c r="G113" s="1"/>
  <c r="G112" s="1"/>
  <c r="G111" s="1"/>
  <c r="I60"/>
  <c r="I59" s="1"/>
  <c r="I58" s="1"/>
  <c r="G60"/>
  <c r="G59" s="1"/>
  <c r="I100"/>
  <c r="I94" s="1"/>
  <c r="G100"/>
  <c r="G94" s="1"/>
  <c r="C20" i="12"/>
  <c r="D20"/>
  <c r="E20"/>
  <c r="B13"/>
  <c r="B18"/>
  <c r="D16" i="13"/>
  <c r="E16"/>
  <c r="F16"/>
  <c r="G16"/>
  <c r="H16"/>
  <c r="I16"/>
  <c r="C14"/>
  <c r="B14"/>
  <c r="G58" i="4" l="1"/>
  <c r="G10" s="1"/>
  <c r="I10"/>
  <c r="H81" i="3" l="1"/>
  <c r="H80" s="1"/>
  <c r="G81"/>
  <c r="G80" s="1"/>
  <c r="H104" l="1"/>
  <c r="H103" s="1"/>
  <c r="G104"/>
  <c r="G103" s="1"/>
  <c r="G131" l="1"/>
  <c r="G129"/>
  <c r="G123"/>
  <c r="G122" s="1"/>
  <c r="G121" s="1"/>
  <c r="G120" s="1"/>
  <c r="G119" s="1"/>
  <c r="G110"/>
  <c r="G112"/>
  <c r="G114"/>
  <c r="H117"/>
  <c r="H116" s="1"/>
  <c r="H107" s="1"/>
  <c r="H106" s="1"/>
  <c r="G117"/>
  <c r="G116" s="1"/>
  <c r="G98"/>
  <c r="G97" s="1"/>
  <c r="G96" s="1"/>
  <c r="G95" s="1"/>
  <c r="G93"/>
  <c r="G92" s="1"/>
  <c r="G91" s="1"/>
  <c r="G90" s="1"/>
  <c r="G87"/>
  <c r="G86" s="1"/>
  <c r="G85" s="1"/>
  <c r="G84" s="1"/>
  <c r="G83" s="1"/>
  <c r="G78"/>
  <c r="G77" s="1"/>
  <c r="G76" s="1"/>
  <c r="G75" s="1"/>
  <c r="H69"/>
  <c r="H68" s="1"/>
  <c r="G69"/>
  <c r="G72"/>
  <c r="G71" s="1"/>
  <c r="G61"/>
  <c r="G60" s="1"/>
  <c r="G59" s="1"/>
  <c r="G57"/>
  <c r="G56" s="1"/>
  <c r="H49"/>
  <c r="H51"/>
  <c r="G51"/>
  <c r="G49"/>
  <c r="G23"/>
  <c r="G22"/>
  <c r="G21" s="1"/>
  <c r="G26"/>
  <c r="G25" s="1"/>
  <c r="G32"/>
  <c r="G34"/>
  <c r="G43"/>
  <c r="G42" s="1"/>
  <c r="G41" s="1"/>
  <c r="G40" s="1"/>
  <c r="G17"/>
  <c r="G16" s="1"/>
  <c r="G15" s="1"/>
  <c r="G14" s="1"/>
  <c r="G13" s="1"/>
  <c r="E31" i="2"/>
  <c r="D31"/>
  <c r="E29"/>
  <c r="D29"/>
  <c r="E27"/>
  <c r="D27"/>
  <c r="E24"/>
  <c r="D24"/>
  <c r="E21"/>
  <c r="D21"/>
  <c r="E18"/>
  <c r="D18"/>
  <c r="E16"/>
  <c r="D16"/>
  <c r="E11"/>
  <c r="D11"/>
  <c r="D30" i="1"/>
  <c r="D28"/>
  <c r="D26"/>
  <c r="D23"/>
  <c r="D20"/>
  <c r="D17"/>
  <c r="D15"/>
  <c r="D10"/>
  <c r="G128" i="3" l="1"/>
  <c r="G127" s="1"/>
  <c r="G126" s="1"/>
  <c r="G125" s="1"/>
  <c r="G48"/>
  <c r="G47" s="1"/>
  <c r="G46" s="1"/>
  <c r="G45" s="1"/>
  <c r="H67"/>
  <c r="H64" s="1"/>
  <c r="H63" s="1"/>
  <c r="H53" s="1"/>
  <c r="G31"/>
  <c r="G20" s="1"/>
  <c r="G19" s="1"/>
  <c r="G12" s="1"/>
  <c r="G11" s="1"/>
  <c r="G55"/>
  <c r="G54" s="1"/>
  <c r="G68"/>
  <c r="G109"/>
  <c r="G108" s="1"/>
  <c r="G107" s="1"/>
  <c r="G106" s="1"/>
  <c r="H48"/>
  <c r="H47" s="1"/>
  <c r="H46" s="1"/>
  <c r="H45" s="1"/>
  <c r="D33" i="2"/>
  <c r="E33"/>
  <c r="D32" i="1"/>
  <c r="G74" i="3"/>
  <c r="C15" i="13"/>
  <c r="B15"/>
  <c r="H10" i="3" l="1"/>
  <c r="G67"/>
  <c r="G64" s="1"/>
  <c r="G63" s="1"/>
  <c r="G53" s="1"/>
  <c r="G89"/>
  <c r="C12" i="13"/>
  <c r="B12"/>
  <c r="C10"/>
  <c r="B10"/>
  <c r="B14" i="12"/>
  <c r="B15"/>
  <c r="B19"/>
  <c r="C16" i="13" l="1"/>
  <c r="B16"/>
  <c r="G10" i="3"/>
  <c r="B16" i="12"/>
  <c r="B11"/>
  <c r="B9"/>
  <c r="C35" i="16"/>
  <c r="B20" i="12" l="1"/>
  <c r="E58" i="16"/>
  <c r="D58"/>
  <c r="C58"/>
  <c r="E53"/>
  <c r="D53"/>
  <c r="C53"/>
  <c r="E49"/>
  <c r="D49"/>
  <c r="C49"/>
  <c r="E47"/>
  <c r="D47"/>
  <c r="C47"/>
  <c r="E45"/>
  <c r="D45"/>
  <c r="C45"/>
  <c r="E40"/>
  <c r="D40"/>
  <c r="C40"/>
  <c r="E35"/>
  <c r="D35"/>
  <c r="E32"/>
  <c r="D32"/>
  <c r="C32"/>
  <c r="E30"/>
  <c r="D30"/>
  <c r="C30"/>
  <c r="E23"/>
  <c r="D23"/>
  <c r="C23"/>
  <c r="E21"/>
  <c r="D21"/>
  <c r="C21"/>
  <c r="E16"/>
  <c r="D16"/>
  <c r="C16"/>
  <c r="E13"/>
  <c r="D13"/>
  <c r="C13"/>
  <c r="C44" l="1"/>
  <c r="C43" s="1"/>
  <c r="E11"/>
  <c r="E44"/>
  <c r="E43" s="1"/>
  <c r="C11"/>
  <c r="D11"/>
  <c r="D44"/>
  <c r="D43" s="1"/>
  <c r="E60" l="1"/>
  <c r="C60"/>
  <c r="D60"/>
</calcChain>
</file>

<file path=xl/sharedStrings.xml><?xml version="1.0" encoding="utf-8"?>
<sst xmlns="http://schemas.openxmlformats.org/spreadsheetml/2006/main" count="3217" uniqueCount="343">
  <si>
    <t>сельского поселения Шапша</t>
  </si>
  <si>
    <t>Распределение</t>
  </si>
  <si>
    <t>тыс. рублей</t>
  </si>
  <si>
    <t>Наименование</t>
  </si>
  <si>
    <t>Рз</t>
  </si>
  <si>
    <t>ПР</t>
  </si>
  <si>
    <t>Сумма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</si>
  <si>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</si>
  <si>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</si>
  <si>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</si>
  <si>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</si>
  <si>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</si>
  <si>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</si>
  <si>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</si>
  <si>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</si>
  <si>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</si>
  <si>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</si>
  <si>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</si>
  <si>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</si>
  <si>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</si>
  <si>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</si>
  <si>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</si>
  <si>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</si>
  <si>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</si>
  <si>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</si>
  <si>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</si>
  <si>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</si>
  <si>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</t>
  </si>
  <si>
    <t>Приложение 3</t>
  </si>
  <si>
    <t>01</t>
  </si>
  <si>
    <t>00</t>
  </si>
  <si>
    <t>02</t>
  </si>
  <si>
    <t>04</t>
  </si>
  <si>
    <t>06</t>
  </si>
  <si>
    <t>03</t>
  </si>
  <si>
    <t>05</t>
  </si>
  <si>
    <t>09</t>
  </si>
  <si>
    <t>08</t>
  </si>
  <si>
    <t>Приложение 4</t>
  </si>
  <si>
    <t>Другие общегосударственные вопросы</t>
  </si>
  <si>
    <t>Приложение 5</t>
  </si>
  <si>
    <t>Вед</t>
  </si>
  <si>
    <t>ЦСР</t>
  </si>
  <si>
    <t>ВР</t>
  </si>
  <si>
    <t>В том числе  за счет субвенций федерального и регионального бюджета</t>
  </si>
  <si>
    <t>администрация сельского поселения Шапша</t>
  </si>
  <si>
    <t>Функционирование высшего должностного лица субъекта Российской  Федерации и муниципального образования</t>
  </si>
  <si>
    <t>Расходы на денежное содержание главы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</si>
  <si>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</si>
  <si>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</si>
  <si>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</si>
  <si>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Реализация мероприятий</t>
  </si>
  <si>
    <t>Обеспечение деятельности функций органов местного самоуправления (денежное содержание ОМС)</t>
  </si>
  <si>
    <t>Обеспечение функций органов местного самоуправления (должности не отнесенные к ДМС)</t>
  </si>
  <si>
    <t>Прочие мероприятия органов местного самоуправления</t>
  </si>
  <si>
    <t>Иные бюджетные ассигнования</t>
  </si>
  <si>
    <t>Уплата налогов, сборов и иных платежей</t>
  </si>
  <si>
    <t>Иные межбюджетные трансферты из бюджетов городских, сельских поселений бюджету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</si>
  <si>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</t>
  </si>
  <si>
    <t>Иные межбюджетные трансферты</t>
  </si>
  <si>
    <t>Субвенции на осуществление первичного воинского учета на территориях, где отсутствуют военные комиссариаты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</si>
  <si>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</si>
  <si>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</t>
  </si>
  <si>
    <t>Устройство защитных противопожарных полос в населенных пунктах района</t>
  </si>
  <si>
    <t>Субсидии на создание условий для деятельности народных дружин (ОБ)</t>
  </si>
  <si>
    <t>Субсидии для создания условий деятельности народных дружин (софинансирование сельских поселений)</t>
  </si>
  <si>
    <r>
      <t>Основное мероприятие «</t>
    </r>
    <r>
      <rPr>
        <sz val="12"/>
        <color theme="1"/>
        <rFont val="Times New Roman"/>
        <family val="1"/>
        <charset val="204"/>
      </rPr>
      <t>Замена ламп накаливания уличного освещения на энергосберегающие лампы</t>
    </r>
    <r>
      <rPr>
        <sz val="12"/>
        <color rgb="FF000000"/>
        <rFont val="Times New Roman"/>
        <family val="1"/>
        <charset val="204"/>
      </rPr>
      <t>»</t>
    </r>
  </si>
  <si>
    <t xml:space="preserve">Расходы на выплаты персоналу казенных учреждений   </t>
  </si>
  <si>
    <t>Иные межбюджетные трансферты на частичную компенсацию расходов целевого показателя средней заработной платы работников культуры</t>
  </si>
  <si>
    <t xml:space="preserve">Иные межбюджетные трансферты </t>
  </si>
  <si>
    <t>Социальное обеспечение и иные выплаты населению</t>
  </si>
  <si>
    <t>Публичные нормативные социальные выплаты гражданам</t>
  </si>
  <si>
    <t>0000000000</t>
  </si>
  <si>
    <t>000</t>
  </si>
  <si>
    <t>Приложение 6</t>
  </si>
  <si>
    <t>Резервные средства</t>
  </si>
  <si>
    <t>Приложение 7</t>
  </si>
  <si>
    <t xml:space="preserve">Распределение бюджетных ассигнований по разделам, подразделам, целевым статьям (муниципальным программам и </t>
  </si>
  <si>
    <t xml:space="preserve">непрограммным направлениям деятельности), группам  (группам и подгруппам) видов расходов классификации </t>
  </si>
  <si>
    <t>Приложение 8</t>
  </si>
  <si>
    <t xml:space="preserve">Распределение бюджетных ассигнований по целевым статьям (муниципальным программам и </t>
  </si>
  <si>
    <t xml:space="preserve">непрограммным направлениям деятельности), группам (группам и подгруппам) видов расходов классификации </t>
  </si>
  <si>
    <t>200</t>
  </si>
  <si>
    <t>к решению Совета депутатов</t>
  </si>
  <si>
    <t>Источники</t>
  </si>
  <si>
    <t>Код</t>
  </si>
  <si>
    <t>650 01 03 00 00 00 0000 000</t>
  </si>
  <si>
    <t>650 01 03 01 00 10 0000 710</t>
  </si>
  <si>
    <t>650 01 03 01 00 10 0000 810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</si>
  <si>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</si>
  <si>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650 01 05 00 00 00 0000 000</t>
  </si>
  <si>
    <t xml:space="preserve">650 01 05 02 01 10 0000 510 </t>
  </si>
  <si>
    <t>Увеличение прочих остатков денежных средств бюджетов сельских поселений</t>
  </si>
  <si>
    <t>650 01 05 02 01 10 0000 610</t>
  </si>
  <si>
    <t xml:space="preserve">Уменьшение прочих остатков денежных средств бюджетов сельских поселений                                </t>
  </si>
  <si>
    <t>650 01 06 05 00 00 0000 000</t>
  </si>
  <si>
    <t>Бюджетные кредиты, предоставленные внутри страны в валюте Российской Федерации</t>
  </si>
  <si>
    <t>650 01 06 05 01 10 4601 640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</si>
  <si>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</si>
  <si>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>650 01 06 05 01 10 4601 540</t>
  </si>
  <si>
    <t>Предоставление бюджетных кредитов юридическим лицам из бюджетов сельских поселений в валюте Российской Федерации</t>
  </si>
  <si>
    <t xml:space="preserve">Всего источников финансирования дефицита бюджета         </t>
  </si>
  <si>
    <t>Наименование  кода поступлений в бюджет, группы, подгруппы, статьи,  подстатьи, элемента, подвида, аналитической группы вида источников финансирования дефицита бюджета</t>
  </si>
  <si>
    <t>Сумма, тыс. рублей</t>
  </si>
  <si>
    <t xml:space="preserve">     </t>
  </si>
  <si>
    <t>Приложение 13</t>
  </si>
  <si>
    <t>(тыс. руб.)</t>
  </si>
  <si>
    <t>Всего</t>
  </si>
  <si>
    <t>Федеральный бюджет</t>
  </si>
  <si>
    <t>Бюджет ХМАО-Югры</t>
  </si>
  <si>
    <t>Бюджет муниципального района</t>
  </si>
  <si>
    <t>Дотация на выравнивание бюджетной обеспеченности поселений из районного фонда финансовой поддержки поселений</t>
  </si>
  <si>
    <t>Субвенция на осуществление первичного воинского учета на территориях, где отсутствуют военные комиссариаты за счет средств федерального бюджета</t>
  </si>
  <si>
    <t>Иные межбюджетные трансферты, в том числе:</t>
  </si>
  <si>
    <t>Прочие субсидии бюджетам сельских поселений, в том числе:</t>
  </si>
  <si>
    <t>Приложение 14</t>
  </si>
  <si>
    <t>Иные межбюджетные трансферты передаваемые по соглашениям из бюджета сельского поселения Шапша в бюджет Ханты-Мансийского района</t>
  </si>
  <si>
    <t>Итого</t>
  </si>
  <si>
    <t>сельского поселения  Шапша</t>
  </si>
  <si>
    <t>Перечень</t>
  </si>
  <si>
    <t xml:space="preserve">главных  распорядителей средств бюджета сельского поселения </t>
  </si>
  <si>
    <t>в составе ведомственной структуры расходов  бюджета сельского поселения Шапша</t>
  </si>
  <si>
    <t>ДОХОДЫ</t>
  </si>
  <si>
    <t xml:space="preserve"> бюджета сельского поселения Шапша</t>
  </si>
  <si>
    <t>тыс.руб</t>
  </si>
  <si>
    <t>Код бюджетной кассификации РФ</t>
  </si>
  <si>
    <t>Наименование доходов</t>
  </si>
  <si>
    <t>000 1 00 00000 00 0000 000</t>
  </si>
  <si>
    <t>182 1 01 00000 00 0000 000</t>
  </si>
  <si>
    <t>НАЛОГИ НА ПРИБЫЛЬ, ДОХОДЫ</t>
  </si>
  <si>
    <t>182 1 01 02000 01 0000 110</t>
  </si>
  <si>
    <t>Налог на доходы физических лиц</t>
  </si>
  <si>
    <t>182 1 01 02010 01 0000 110</t>
  </si>
  <si>
    <t xml:space="preserve">Налог на доходы физических лиц с доходов, источником которых является налоговый агент, за исклюсчением доходов, в отношении которых исчисление и уплата налога осуществляется в соответствии со статьями 227,227.1 и 228 налогового кодекса РФ </t>
  </si>
  <si>
    <t>182 1 01 02030 01 0000 110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</si>
  <si>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</si>
  <si>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100 103 02000 01 0000 110</t>
  </si>
  <si>
    <t>Акцизы по подакцизным товарам (продукции),производимым на территории РФ, подлежащие зачислению в местные бюджеты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</si>
  <si>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</si>
  <si>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</si>
  <si>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</si>
  <si>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</si>
  <si>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</si>
  <si>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</si>
  <si>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</si>
  <si>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</si>
  <si>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182 1 05 00000 00 0000 000</t>
  </si>
  <si>
    <t>НАЛОГИ НА СОВОКУПНЫЙ ДОХОД</t>
  </si>
  <si>
    <t>182 1 05 0301 001 1000 110</t>
  </si>
  <si>
    <t>Единый сельскохозяйственный налог</t>
  </si>
  <si>
    <t>182 1 06 00000 00 0000 000</t>
  </si>
  <si>
    <t>НАЛОГИ НА ИМУЩЕСТВО</t>
  </si>
  <si>
    <t xml:space="preserve">182 1 06 01030 10 0000 110 </t>
  </si>
  <si>
    <t xml:space="preserve">Налог на имущество  физических лиц, взимаемый по ставке,применяемой к объекту,налогообложения, расположенному в границах сельских поселений 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</si>
  <si>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</si>
  <si>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</si>
  <si>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</si>
  <si>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</si>
  <si>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>182 1 06 06033 10 0000110</t>
  </si>
  <si>
    <t>Земельный налог с организаций, обладающих земельным участком, расположенным в границах сельских поселений</t>
  </si>
  <si>
    <t>182 1 06 0604310 0000 110</t>
  </si>
  <si>
    <t>Земельный налог с физических лиц, обладающих земельным участком, расположенным в границах сельских поселений</t>
  </si>
  <si>
    <t>182 1 09 04053 10 2100 110</t>
  </si>
  <si>
    <t>Земельный налог (по обязательствам, возникшим до 1 января 2006
года), мобилизуемый на территориях сельских поселений</t>
  </si>
  <si>
    <t>000 1 08 00000 00 0000 000</t>
  </si>
  <si>
    <t>ГОСУДАРСТВЕННАЯ ПОШЛИНА, СБОРЫ</t>
  </si>
  <si>
    <t>650 1 08 04020 01 0000 110</t>
  </si>
  <si>
    <t xml:space="preserve">Государственная пошлина за совершение нотариальных действий должностными лицами органов местного самоуправления,уполномоченными в соответствии с законодательными актами Российской Федерации на совершение нотариальных действий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</si>
  <si>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</si>
  <si>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</si>
  <si>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650 1 11 05025 10 0000 120</t>
  </si>
  <si>
    <t>Доходы, получаемые в виде арендной платы, а также средства от продажи права на заключение договоров аренды за земли,находящиеся в собственности сельских поселений (за исключением земельных участков  муниципальных автономных  учреждений)</t>
  </si>
  <si>
    <t>650 1 11 09045 10 0000 120</t>
  </si>
  <si>
    <t>Прочие поступления от использования имущества, находящегося в собственности сельских поселений( за исключением имущества муниципальных бюджетных и автономных учреждений, а также имущества муниципальных унитарных предприятий, в том числе казенных</t>
  </si>
  <si>
    <t>000 1 13 00000 00 0000 000</t>
  </si>
  <si>
    <t>ПРОЧИЕ ДОХОДЫ ОТ ОКАЗАНИЯ ПЛАТНЫХ УСЛУГ, КОМПЕНСАЦИИ ЗАТРАТ ГОСУДАРСТВА</t>
  </si>
  <si>
    <t>650 1 13 01995 10 0000 130</t>
  </si>
  <si>
    <t>Прочие доходы от оказания платных услуг (работ)получателями средств бюджетов сельских поселений</t>
  </si>
  <si>
    <t>650 1 13 02995 10 0000 130</t>
  </si>
  <si>
    <t>Прочие доходы от компенсации затрат бюджетов сельских поселений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</si>
  <si>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</si>
  <si>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</si>
  <si>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</si>
  <si>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</si>
  <si>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000 1 16 00000 00 0000 000</t>
  </si>
  <si>
    <t>ШТРАФЫ, САНКЦИИ, ВОЗМЕЩЕНИЕ УЩЕРБА</t>
  </si>
  <si>
    <t>000 1 16 10031 10 0000 140</t>
  </si>
  <si>
    <t>Доходы от возмещения ущерба при возникновении страховых случаев, когда выгодоприобретателями  выступают получатели средств бюджетов сельских поселений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</si>
  <si>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</si>
  <si>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</si>
  <si>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</si>
  <si>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</si>
  <si>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650 2 02 00000 00 0000 000</t>
  </si>
  <si>
    <t>Безвозмездные поступления от других бюджетов бюджетной системы РФ</t>
  </si>
  <si>
    <t>650 2 02 10000 00 0000 150</t>
  </si>
  <si>
    <r>
      <t xml:space="preserve">ДОТАЦИИ </t>
    </r>
    <r>
      <rPr>
        <sz val="9"/>
        <rFont val="Times New Roman"/>
        <family val="1"/>
        <charset val="204"/>
      </rPr>
      <t xml:space="preserve">от других бюджетов бюджетной системы РФ </t>
    </r>
  </si>
  <si>
    <t>Дотации бюджетам сельских поселений на выравнивание бюджетной обеспеченности</t>
  </si>
  <si>
    <t>650 2 02 20000 00 0000 150</t>
  </si>
  <si>
    <r>
      <t>СУБСИДИИ от</t>
    </r>
    <r>
      <rPr>
        <sz val="9"/>
        <rFont val="Times New Roman"/>
        <family val="1"/>
        <charset val="204"/>
      </rPr>
      <t xml:space="preserve"> других бюджетов бюджетной системы РФ</t>
    </r>
  </si>
  <si>
    <t>650 202 29999 10 0000 150</t>
  </si>
  <si>
    <t>Прочие субсидии бюджетам сельских поселений</t>
  </si>
  <si>
    <t>650 2 02 30000 00 0000 150</t>
  </si>
  <si>
    <r>
      <t xml:space="preserve">СУБВЕНЦИИ </t>
    </r>
    <r>
      <rPr>
        <sz val="9"/>
        <rFont val="Times New Roman"/>
        <family val="1"/>
        <charset val="204"/>
      </rPr>
      <t>от других бюджетов бюджетной системы РФ</t>
    </r>
  </si>
  <si>
    <t>650 2 02 30024 10 0000 150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</si>
  <si>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</si>
  <si>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650 2 02 35930 10 0000 150</t>
  </si>
  <si>
    <t xml:space="preserve">Субвенции  бюджетам сельских поселений на  государственную регистрацию актов гражданского состояния </t>
  </si>
  <si>
    <t>650 2 02 35118 10 0000 150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</si>
  <si>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</t>
  </si>
  <si>
    <t>650 2 02 40000 00 0000 150</t>
  </si>
  <si>
    <t>ИНЫЕ МЕЖБЮДЖЕТНЫЕ ТРАНСФЕРТЫ</t>
  </si>
  <si>
    <t>650 2 02 45160 10 0000150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</si>
  <si>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 власти другого уровня</t>
  </si>
  <si>
    <t>650 2 02 40014 10 0000150</t>
  </si>
  <si>
    <t>Межбюджетные трансферты, передаваемые бюджетам сельских поселений  из бюджетов муниципальных районов на осуществление части полномочий по решению вопросов местного значения  в соотвествии с заключенными соглашениями</t>
  </si>
  <si>
    <t>650 2 02 49999 10 0000150</t>
  </si>
  <si>
    <t>Прочие межбюджетные трансферты передаваемые бюджетам сельских поселений</t>
  </si>
  <si>
    <t>650 204 05099 10 0000 150</t>
  </si>
  <si>
    <t>Прочие безвозмездные поступления от негосударственных организаций в бюджеты сельских поселений</t>
  </si>
  <si>
    <t>650 2 19 00000 00 0000 000</t>
  </si>
  <si>
    <t>ВОЗВРАТ ОСТАТКОВ СУБСИДИЙ СУБВЕНЦИЙ И ИНЫХ МЕЖБЮДЖЕТНЫХ ТРАНСФЕРТОВ ИМЕЮЩИХ ЦЕЛЕВОЕ НАЗНАЧЕНИЕ, ПРОШЛЫХ ЛЕТ</t>
  </si>
  <si>
    <t>650 2 19 60010 10 0000 150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</si>
  <si>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</si>
  <si>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ИТОГО ДОХОДОВ</t>
  </si>
  <si>
    <t>Приложение 1</t>
  </si>
  <si>
    <t>Приложение 2</t>
  </si>
  <si>
    <t xml:space="preserve">Приложение 9  </t>
  </si>
  <si>
    <t xml:space="preserve">Приложение 10  </t>
  </si>
  <si>
    <t>Приложение 11</t>
  </si>
  <si>
    <t>Субвенция на осуществление первичного воинского учета на территориях, где отсутствуют военные комиссариаты (непрограммные мероприятия)</t>
  </si>
  <si>
    <t>Дотация на выравнивание бюджетной обеспеченности сельских поселений</t>
  </si>
  <si>
    <t>Иные межбюджетные трансферты на частичную компенсацию расходов целевого показателя средней заработной платы муниципальных учрежденийй культуры (непрограммные мероприятия)</t>
  </si>
  <si>
    <t>Реализация мероприятий по содержанию вертолетных площадок в рамках  муниципальной программы "Развитие транспортной системы на территории Ханты-Мансийского района на 2022 – 2025 годы"</t>
  </si>
  <si>
    <t xml:space="preserve">Содержание автомобильных дорог местного значения вне границ населенных пунктов в границах муниципального района в рамках муниципальной программы "Развитие транспортной системы на территории Ханты-Мансийского района на 2022 – 2025 годы" </t>
  </si>
  <si>
    <t>Приложение 12</t>
  </si>
  <si>
    <t>Резервные фонды</t>
  </si>
  <si>
    <t>11</t>
  </si>
  <si>
    <t>Резервные фонды местных администраций</t>
  </si>
  <si>
    <t>800</t>
  </si>
  <si>
    <t>870</t>
  </si>
  <si>
    <t>240</t>
  </si>
  <si>
    <t>Реализация мероприятий по содержанию вертолётной площадки</t>
  </si>
  <si>
    <t>650 2 02 16001 10 0000 150</t>
  </si>
  <si>
    <t>Субсидия на  реализацию мероприятий по созданию условий для деятельности народных дружин в сельских поселениях Ханты-Мансийского района в рамках  муниципальной программы "Профилактика правонарушений в сфере обеспечения общественной безопасности в Ханты-Мансийском районе на 2023-2025 годы"</t>
  </si>
  <si>
    <t>Субсидии в целях софинансирования расходных обязательств, возникающих при выполнении полномочий органов местного самоуправления сельских поселений  на реализацию мероприятий по устройству защитных противопожарных полос в  населенных пунктах района в рамках  муниципальной программы  «Безопасность жизнедеятельности  в Ханты-Мансийском районе на 2024– 2026 годы»</t>
  </si>
  <si>
    <t>Субсидии в целях софинансирования расходных обязательств, возникающих при выполнении полномочий органов местного самоуправления сельских поселений  в рамках муниципальной программы "Благоустройство населенных пунктов  Ханты-Мансийского района  на 2024 – 2026 годы»</t>
  </si>
  <si>
    <t>6500000000</t>
  </si>
  <si>
    <t>6500100000</t>
  </si>
  <si>
    <t>6500102030</t>
  </si>
  <si>
    <t>Основное мероприятие "Обеспечение выполнения полномочий органов местного самоуправления"</t>
  </si>
  <si>
    <t>6500102040</t>
  </si>
  <si>
    <t>6500102050</t>
  </si>
  <si>
    <t>6500102400</t>
  </si>
  <si>
    <t>Основное мероприятие "Реализация отдельных государственных полномочий"</t>
  </si>
  <si>
    <t>6500300000</t>
  </si>
  <si>
    <t>6500389020</t>
  </si>
  <si>
    <t>Основное мероприятие "Управление резервными средствами бюджета сельского поселения"</t>
  </si>
  <si>
    <t>6500220610</t>
  </si>
  <si>
    <t>6500200000</t>
  </si>
  <si>
    <t>6500351180</t>
  </si>
  <si>
    <t>Основное мероприятие "Безопасность жизнедеятельности в сельском поселении Шапша"</t>
  </si>
  <si>
    <t>6500499990</t>
  </si>
  <si>
    <t>6500420803</t>
  </si>
  <si>
    <t>6500400000</t>
  </si>
  <si>
    <t>Основное мероприятие «Комплексные мероприятия по профилактике правонарушений в сельском поселении Шапша»</t>
  </si>
  <si>
    <t>Профилактика правонарушений</t>
  </si>
  <si>
    <t xml:space="preserve">Субсидии на создание условий для деятельности народных дружин </t>
  </si>
  <si>
    <t>6500599990</t>
  </si>
  <si>
    <t>6500582300</t>
  </si>
  <si>
    <t>65005S2300</t>
  </si>
  <si>
    <t>Основное мероприятие "Комплексное развитие транспортной инфраструктуры сельского поселения Шапша"</t>
  </si>
  <si>
    <t>Реализация мероприятий в области дорожной деятельности</t>
  </si>
  <si>
    <t>6500600000</t>
  </si>
  <si>
    <t>6500699990</t>
  </si>
  <si>
    <t xml:space="preserve"> «Содержание автомобильных дорог местного значения вне границ населенных пунктов в границах муниципального района »</t>
  </si>
  <si>
    <t>6500689010</t>
  </si>
  <si>
    <t>Основное мероприятие «Энергосбережение и повышение энергетической эффективности сельского поселения Шапша»</t>
  </si>
  <si>
    <t>6500700000</t>
  </si>
  <si>
    <t>6500799990</t>
  </si>
  <si>
    <t>Основное мероприятие «Содержание муниципального имущества сельского поселения Шапша»</t>
  </si>
  <si>
    <t>Реализация мероприятий в области жилищного хозяйства</t>
  </si>
  <si>
    <t>6500899990</t>
  </si>
  <si>
    <t>Основное мероприятие «Благоустройство населённых пунктов в сельском поселении Шапша»</t>
  </si>
  <si>
    <t>Реализация мероприятий по благоустройству населённых пунктов сельского поселения</t>
  </si>
  <si>
    <t>6500900000</t>
  </si>
  <si>
    <t>6500999990</t>
  </si>
  <si>
    <t>6500989010</t>
  </si>
  <si>
    <t>Основное мероприятие "Комплексное развитие сферы культуры в сельском поселении Шапша"</t>
  </si>
  <si>
    <t>Расходы на обеспечение деятельности муниципальных учреждений</t>
  </si>
  <si>
    <t>6501010000</t>
  </si>
  <si>
    <t>6501010590</t>
  </si>
  <si>
    <t>Основное мероприятие "Реализация мероприятий в области социальной политики"</t>
  </si>
  <si>
    <t>Реализация мероприятий в области социальной политики</t>
  </si>
  <si>
    <t>Основное мероприятие "Комплексное развитие физической культуры и спорта в сельском поселении Шапша"</t>
  </si>
  <si>
    <t>6501120000</t>
  </si>
  <si>
    <t>6501120590</t>
  </si>
  <si>
    <t>Субсидии за счет средств бюджета района в целях софинансирования расходных обязательств, возникающих при выполнении полномочий органов местного самоуправления сельских поселений по решению вопросов местного значения в рамках реализации муниципальной программы "Благоустройство населенных пунктов Ханты-Мансийского района на 2022-2025 годы"</t>
  </si>
  <si>
    <t>6500920812</t>
  </si>
  <si>
    <t>Сумма на 2025 год</t>
  </si>
  <si>
    <t>Сумма на 2026 год</t>
  </si>
  <si>
    <t>13</t>
  </si>
  <si>
    <t>6500020620</t>
  </si>
  <si>
    <t>Муниципальная прграмма сельского поселения Шапша "Реализация полномочий сельского поселения Шапша"</t>
  </si>
  <si>
    <t>финансирования дефицита бюджета сельского поселения Шапша</t>
  </si>
  <si>
    <t>Сумма на 2025 год, тыс. рублей</t>
  </si>
  <si>
    <t>Сумма на 2026 год, тыс. рублей</t>
  </si>
  <si>
    <t>Реализация мероприятия "Обеспечение выполнения полномочий органов местного самоуправления"</t>
  </si>
  <si>
    <t>НАЛОГОВЫЕ И НЕНАЛОГОВЫЕ ДОХОДЫ</t>
  </si>
  <si>
    <t>6501241010</t>
  </si>
  <si>
    <t>бюджетных ассигнований по разделам, подразделам классификации расходов                                                                                                                                                                бюджета сельского поселения на 2025 год</t>
  </si>
  <si>
    <t>Ведомственная структура расходов бюджета сельского поселения по главным распорядителям средств бюджета сельского поселения, разделам, подразделам и целевым статьям (муниципальным программам сельского поселения и непрограммным направлениям деятельности), группам (группам и подгруппам) видов расходов классификации расходов бюджета сельского поселения на 2025 год</t>
  </si>
  <si>
    <t>Обеспечение функций органов местного самоуправления (должности рабочих)</t>
  </si>
  <si>
    <t>6500102060</t>
  </si>
  <si>
    <t>Реализация мероприятий по обеспечению выполнения работ по техническому обслуживанию автоматической пожарной сигнализации, системы оповещения и управления эвакуацией людей при пожаре, приобретение пожарного инвентаря</t>
  </si>
  <si>
    <t>Сумма на 2027 год</t>
  </si>
  <si>
    <t>Ведомственная структура расходов бюджета сельского поселения по главным распорядителям средств бюджета сельского поселения, разделам, подразделам и целевым статьям (муниципальным программам сельского поселения и непрограммным направлениям деятельности), группам (группам и подгруппам) видов расходов классификации расходов бюджета сельского поселения на 2026 и 2027 годы</t>
  </si>
  <si>
    <t xml:space="preserve"> </t>
  </si>
  <si>
    <t>расходов бюджета сельского поселения на 2025 год</t>
  </si>
  <si>
    <t>100</t>
  </si>
  <si>
    <t>расходов бюджета сельского поселения на 2026 и 2027 годы</t>
  </si>
  <si>
    <t>Сумма на 2027 год, тыс. рублей</t>
  </si>
  <si>
    <t>Распределение бюджетных ассигнований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сельского поселения на 2026 и 2027 годы</t>
  </si>
  <si>
    <t>на 2026 и 2027 годы</t>
  </si>
  <si>
    <t>на 2025 год</t>
  </si>
  <si>
    <t>Объем межбюджетных трансфертов, получаемых из других бюджетов бюджетной системы                                                                                            Российской Федерации на 2025 год</t>
  </si>
  <si>
    <t>Объем межбюджетных трансфертов, получаемых из других бюджетов бюджетной системы  Российской Федерации на 2026 и 2027 год</t>
  </si>
  <si>
    <t>Объем межбюджетных трансфертов, передаваемых бюджетам бюджетной системы Российской Федерации                                                                          на 2025 год и плановый период 2026 и 2027 годов</t>
  </si>
  <si>
    <t xml:space="preserve"> на 2025 год</t>
  </si>
  <si>
    <t>бюджетных ассигнований по разделам, подразделам классификации расходов                                                                                                                                                                бюджета сельского поселения на 2026 и 2027 годы</t>
  </si>
  <si>
    <t>Условно утвержденные расходы</t>
  </si>
  <si>
    <t>Бюджетные кредиты из других бюджетов бюджетной системы Российской Федерации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</si>
  <si>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</si>
  <si>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 xml:space="preserve">Изменение остатков средств на счетах по учету средств  бюджетов    </t>
  </si>
  <si>
    <t xml:space="preserve">Изменение остатков  средств на счетах  по учету средств  бюджетов    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</si>
  <si>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</si>
  <si>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20.12.2024 № 85</t>
  </si>
  <si>
    <t>Субвенции всего, в том числе:</t>
  </si>
  <si>
    <t>к  решению Совета депутатов</t>
  </si>
  <si>
    <r>
      <t xml:space="preserve">к </t>
    </r>
    <r>
      <rPr>
        <sz val="12"/>
        <color rgb="FF000000"/>
        <rFont val="Times New Roman"/>
        <family val="1"/>
        <charset val="204"/>
      </rPr>
      <t xml:space="preserve"> решению</t>
    </r>
    <r>
      <rPr>
        <sz val="12"/>
        <color theme="1"/>
        <rFont val="Times New Roman"/>
        <family val="1"/>
        <charset val="204"/>
      </rPr>
      <t xml:space="preserve"> Совета депутатов</t>
    </r>
  </si>
  <si>
    <r>
      <t xml:space="preserve">к </t>
    </r>
    <r>
      <rPr>
        <sz val="12"/>
        <color rgb="FF000000"/>
        <rFont val="Times New Roman"/>
        <family val="1"/>
        <charset val="204"/>
      </rPr>
      <t xml:space="preserve"> решению </t>
    </r>
    <r>
      <rPr>
        <sz val="12"/>
        <color theme="1"/>
        <rFont val="Times New Roman"/>
        <family val="1"/>
        <charset val="204"/>
      </rPr>
      <t>Совета депутатов</t>
    </r>
  </si>
  <si>
    <r>
      <t xml:space="preserve">к  </t>
    </r>
    <r>
      <rPr>
        <sz val="12"/>
        <color rgb="FF000000"/>
        <rFont val="Times New Roman"/>
        <family val="1"/>
        <charset val="204"/>
      </rPr>
      <t xml:space="preserve"> решению </t>
    </r>
    <r>
      <rPr>
        <sz val="12"/>
        <color theme="1"/>
        <rFont val="Times New Roman"/>
        <family val="1"/>
        <charset val="204"/>
      </rPr>
      <t>Совета депутатов</t>
    </r>
  </si>
  <si>
    <r>
      <t xml:space="preserve">к  </t>
    </r>
    <r>
      <rPr>
        <sz val="12"/>
        <color rgb="FF000000"/>
        <rFont val="Times New Roman"/>
        <family val="1"/>
        <charset val="204"/>
      </rPr>
      <t xml:space="preserve"> решению</t>
    </r>
    <r>
      <rPr>
        <sz val="12"/>
        <color theme="1"/>
        <rFont val="Times New Roman"/>
        <family val="1"/>
        <charset val="204"/>
      </rPr>
      <t xml:space="preserve"> Совета депутатов</t>
    </r>
  </si>
  <si>
    <t>Справочно                                                                 к  решению Совета депутатов сельского поселения Шапша                                             от 20.12.2024 № 85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</si>
</sst>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indent="15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2" fillId="3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2" fillId="4" borderId="0" xfId="0" applyFont="1" applyFill="1"/>
    <xf numFmtId="0" fontId="13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2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165" fontId="15" fillId="0" borderId="27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center"/>
    </xf>
    <xf numFmtId="165" fontId="19" fillId="0" borderId="27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1" fillId="0" borderId="21" xfId="0" applyFont="1" applyFill="1" applyBorder="1" applyAlignment="1">
      <alignment horizontal="left" vertical="center"/>
    </xf>
    <xf numFmtId="165" fontId="22" fillId="0" borderId="29" xfId="0" applyNumberFormat="1" applyFont="1" applyFill="1" applyBorder="1" applyAlignment="1">
      <alignment horizontal="center" vertical="center"/>
    </xf>
    <xf numFmtId="165" fontId="22" fillId="0" borderId="30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4" fillId="0" borderId="32" xfId="0" applyFont="1" applyFill="1" applyBorder="1" applyAlignment="1">
      <alignment horizontal="justify" vertical="center" wrapText="1"/>
    </xf>
    <xf numFmtId="165" fontId="25" fillId="5" borderId="33" xfId="0" applyNumberFormat="1" applyFont="1" applyFill="1" applyBorder="1" applyAlignment="1">
      <alignment horizontal="center" vertical="center"/>
    </xf>
    <xf numFmtId="165" fontId="12" fillId="0" borderId="33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165" fontId="25" fillId="5" borderId="14" xfId="0" applyNumberFormat="1" applyFont="1" applyFill="1" applyBorder="1" applyAlignment="1">
      <alignment horizontal="center" vertical="center"/>
    </xf>
    <xf numFmtId="165" fontId="25" fillId="5" borderId="1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6" fillId="0" borderId="1" xfId="0" applyFont="1" applyFill="1" applyBorder="1" applyAlignment="1">
      <alignment horizontal="justify" vertical="center" wrapText="1"/>
    </xf>
    <xf numFmtId="165" fontId="27" fillId="5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165" fontId="25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22" fillId="0" borderId="27" xfId="0" applyNumberFormat="1" applyFont="1" applyFill="1" applyBorder="1" applyAlignment="1">
      <alignment horizontal="center" vertical="center"/>
    </xf>
    <xf numFmtId="165" fontId="22" fillId="0" borderId="3" xfId="0" applyNumberFormat="1" applyFont="1" applyFill="1" applyBorder="1" applyAlignment="1">
      <alignment horizontal="center" vertical="center"/>
    </xf>
    <xf numFmtId="0" fontId="28" fillId="0" borderId="35" xfId="0" applyFont="1" applyBorder="1" applyAlignment="1">
      <alignment vertical="center"/>
    </xf>
    <xf numFmtId="0" fontId="20" fillId="0" borderId="36" xfId="0" applyFont="1" applyFill="1" applyBorder="1" applyAlignment="1">
      <alignment horizontal="left" vertical="center"/>
    </xf>
    <xf numFmtId="165" fontId="19" fillId="0" borderId="37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6" fillId="0" borderId="25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Fill="1" applyBorder="1" applyAlignment="1">
      <alignment horizontal="left" vertical="center" wrapText="1"/>
    </xf>
    <xf numFmtId="165" fontId="25" fillId="5" borderId="29" xfId="0" applyNumberFormat="1" applyFont="1" applyFill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7" xfId="0" applyFont="1" applyFill="1" applyBorder="1" applyAlignment="1">
      <alignment horizontal="left" vertical="center" wrapText="1"/>
    </xf>
    <xf numFmtId="165" fontId="25" fillId="5" borderId="6" xfId="0" applyNumberFormat="1" applyFont="1" applyFill="1" applyBorder="1" applyAlignment="1">
      <alignment horizontal="center" vertical="center"/>
    </xf>
    <xf numFmtId="165" fontId="13" fillId="5" borderId="6" xfId="0" applyNumberFormat="1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 wrapText="1"/>
    </xf>
    <xf numFmtId="165" fontId="25" fillId="5" borderId="40" xfId="0" applyNumberFormat="1" applyFont="1" applyFill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5" fontId="12" fillId="0" borderId="41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 wrapText="1"/>
    </xf>
    <xf numFmtId="165" fontId="13" fillId="5" borderId="14" xfId="0" applyNumberFormat="1" applyFont="1" applyFill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3" fontId="23" fillId="0" borderId="24" xfId="0" applyNumberFormat="1" applyFont="1" applyBorder="1" applyAlignment="1">
      <alignment vertical="center"/>
    </xf>
    <xf numFmtId="0" fontId="23" fillId="0" borderId="44" xfId="0" applyFont="1" applyFill="1" applyBorder="1" applyAlignment="1">
      <alignment vertical="top" wrapText="1"/>
    </xf>
    <xf numFmtId="165" fontId="12" fillId="0" borderId="6" xfId="0" applyNumberFormat="1" applyFont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165" fontId="22" fillId="0" borderId="6" xfId="0" applyNumberFormat="1" applyFont="1" applyFill="1" applyBorder="1" applyAlignment="1">
      <alignment horizontal="center" vertical="center"/>
    </xf>
    <xf numFmtId="3" fontId="23" fillId="0" borderId="25" xfId="0" applyNumberFormat="1" applyFont="1" applyBorder="1" applyAlignment="1">
      <alignment vertical="center"/>
    </xf>
    <xf numFmtId="0" fontId="23" fillId="0" borderId="26" xfId="0" applyFont="1" applyFill="1" applyBorder="1" applyAlignment="1">
      <alignment vertical="center" wrapText="1"/>
    </xf>
    <xf numFmtId="165" fontId="25" fillId="5" borderId="27" xfId="0" applyNumberFormat="1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165" fontId="15" fillId="0" borderId="14" xfId="0" applyNumberFormat="1" applyFont="1" applyFill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0" fontId="23" fillId="0" borderId="46" xfId="0" applyFont="1" applyFill="1" applyBorder="1" applyAlignment="1">
      <alignment vertical="center" wrapText="1"/>
    </xf>
    <xf numFmtId="0" fontId="23" fillId="0" borderId="25" xfId="0" applyFont="1" applyBorder="1" applyAlignment="1">
      <alignment vertical="center"/>
    </xf>
    <xf numFmtId="0" fontId="23" fillId="0" borderId="47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165" fontId="25" fillId="5" borderId="48" xfId="0" applyNumberFormat="1" applyFont="1" applyFill="1" applyBorder="1" applyAlignment="1">
      <alignment horizontal="center" vertical="center"/>
    </xf>
    <xf numFmtId="165" fontId="12" fillId="0" borderId="49" xfId="0" applyNumberFormat="1" applyFont="1" applyBorder="1" applyAlignment="1">
      <alignment horizontal="center" vertical="center"/>
    </xf>
    <xf numFmtId="0" fontId="23" fillId="0" borderId="50" xfId="0" applyFont="1" applyBorder="1" applyAlignment="1">
      <alignment vertical="center"/>
    </xf>
    <xf numFmtId="0" fontId="23" fillId="0" borderId="51" xfId="0" applyFont="1" applyFill="1" applyBorder="1" applyAlignment="1">
      <alignment vertical="center" wrapText="1"/>
    </xf>
    <xf numFmtId="165" fontId="25" fillId="5" borderId="52" xfId="0" applyNumberFormat="1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8" fillId="0" borderId="26" xfId="0" applyFont="1" applyFill="1" applyBorder="1" applyAlignment="1">
      <alignment vertical="center" wrapText="1"/>
    </xf>
    <xf numFmtId="165" fontId="22" fillId="0" borderId="53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165" fontId="27" fillId="5" borderId="27" xfId="0" applyNumberFormat="1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22" fillId="0" borderId="54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 wrapText="1"/>
    </xf>
    <xf numFmtId="0" fontId="16" fillId="0" borderId="20" xfId="0" applyFont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 wrapText="1"/>
    </xf>
    <xf numFmtId="0" fontId="16" fillId="0" borderId="55" xfId="0" applyFont="1" applyBorder="1" applyAlignment="1">
      <alignment vertical="center"/>
    </xf>
    <xf numFmtId="0" fontId="18" fillId="0" borderId="56" xfId="0" applyFont="1" applyFill="1" applyBorder="1" applyAlignment="1">
      <alignment vertical="center" wrapText="1"/>
    </xf>
    <xf numFmtId="165" fontId="19" fillId="0" borderId="57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 wrapText="1"/>
    </xf>
    <xf numFmtId="0" fontId="16" fillId="0" borderId="25" xfId="0" applyNumberFormat="1" applyFont="1" applyFill="1" applyBorder="1" applyAlignment="1">
      <alignment vertical="center"/>
    </xf>
    <xf numFmtId="165" fontId="15" fillId="0" borderId="14" xfId="0" applyNumberFormat="1" applyFont="1" applyBorder="1" applyAlignment="1">
      <alignment horizontal="center" vertical="center"/>
    </xf>
    <xf numFmtId="165" fontId="27" fillId="0" borderId="27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 wrapText="1"/>
    </xf>
    <xf numFmtId="165" fontId="25" fillId="0" borderId="27" xfId="0" applyNumberFormat="1" applyFont="1" applyFill="1" applyBorder="1" applyAlignment="1">
      <alignment horizontal="center" vertical="center"/>
    </xf>
    <xf numFmtId="165" fontId="25" fillId="0" borderId="14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165" fontId="13" fillId="5" borderId="27" xfId="0" applyNumberFormat="1" applyFont="1" applyFill="1" applyBorder="1" applyAlignment="1">
      <alignment horizontal="center" vertical="center"/>
    </xf>
    <xf numFmtId="165" fontId="18" fillId="0" borderId="27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2" fillId="0" borderId="60" xfId="0" applyNumberFormat="1" applyFont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 wrapText="1"/>
    </xf>
    <xf numFmtId="0" fontId="23" fillId="0" borderId="61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 wrapText="1"/>
    </xf>
    <xf numFmtId="165" fontId="13" fillId="5" borderId="1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165" fontId="15" fillId="0" borderId="6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wrapText="1"/>
    </xf>
    <xf numFmtId="165" fontId="25" fillId="0" borderId="6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165" fontId="15" fillId="0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0" fillId="0" borderId="0" xfId="0" applyFont="1"/>
    <xf numFmtId="164" fontId="5" fillId="0" borderId="2" xfId="0" applyNumberFormat="1" applyFont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9" fontId="31" fillId="0" borderId="6" xfId="0" applyNumberFormat="1" applyFont="1" applyBorder="1"/>
    <xf numFmtId="49" fontId="31" fillId="0" borderId="7" xfId="0" applyNumberFormat="1" applyFont="1" applyBorder="1"/>
    <xf numFmtId="49" fontId="31" fillId="0" borderId="1" xfId="0" applyNumberFormat="1" applyFont="1" applyBorder="1"/>
    <xf numFmtId="164" fontId="31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 shrinkToFit="1"/>
    </xf>
    <xf numFmtId="0" fontId="5" fillId="6" borderId="4" xfId="0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33" fillId="0" borderId="62" xfId="0" applyFont="1" applyBorder="1" applyAlignment="1">
      <alignment wrapText="1"/>
    </xf>
    <xf numFmtId="0" fontId="32" fillId="4" borderId="62" xfId="0" applyFont="1" applyFill="1" applyBorder="1" applyAlignment="1">
      <alignment wrapText="1"/>
    </xf>
    <xf numFmtId="0" fontId="33" fillId="4" borderId="6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7" xfId="0" applyNumberFormat="1" applyFont="1" applyBorder="1"/>
    <xf numFmtId="164" fontId="4" fillId="0" borderId="1" xfId="0" applyNumberFormat="1" applyFont="1" applyBorder="1"/>
    <xf numFmtId="0" fontId="5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7" fillId="0" borderId="2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D32"/>
  <sheetViews>
    <sheetView workbookViewId="0">
      <selection activeCell="G6" sqref="G6"/>
    </sheetView>
  </sheetViews>
  <sheetFormatPr defaultRowHeight="15"/>
  <cols>
    <col min="1" max="1" width="57.28515625" customWidth="1"/>
    <col min="2" max="2" width="16.28515625" customWidth="1"/>
    <col min="3" max="3" width="15.85546875" customWidth="1"/>
    <col min="4" max="4" width="17.7109375" customWidth="1"/>
  </cols>
  <sheetData>
    <row r="1" spans="1:4" ht="15.75">
      <c r="D1" s="12" t="s">
        <v>224</v>
      </c>
    </row>
    <row r="2" spans="1:4" ht="15.75">
      <c r="A2" s="298" t="s">
        <v>337</v>
      </c>
      <c r="B2" s="298"/>
      <c r="C2" s="298"/>
      <c r="D2" s="298"/>
    </row>
    <row r="3" spans="1:4" ht="15.75">
      <c r="A3" s="298" t="s">
        <v>0</v>
      </c>
      <c r="B3" s="298"/>
      <c r="C3" s="298"/>
      <c r="D3" s="298"/>
    </row>
    <row r="4" spans="1:4" ht="15.75">
      <c r="A4" s="298" t="s">
        <v>335</v>
      </c>
      <c r="B4" s="298"/>
      <c r="C4" s="298"/>
      <c r="D4" s="298"/>
    </row>
    <row r="5" spans="1:4">
      <c r="A5" s="2"/>
      <c r="B5" s="1"/>
      <c r="C5" s="1"/>
      <c r="D5" s="1"/>
    </row>
    <row r="6" spans="1:4" ht="15.75">
      <c r="A6" s="299" t="s">
        <v>1</v>
      </c>
      <c r="B6" s="299"/>
      <c r="C6" s="299"/>
      <c r="D6" s="299"/>
    </row>
    <row r="7" spans="1:4" ht="43.5" customHeight="1">
      <c r="A7" s="300" t="s">
        <v>309</v>
      </c>
      <c r="B7" s="300"/>
      <c r="C7" s="300"/>
      <c r="D7" s="300"/>
    </row>
    <row r="8" spans="1:4" ht="16.5" thickBot="1">
      <c r="A8" s="4"/>
      <c r="B8" s="4"/>
      <c r="C8" s="4"/>
      <c r="D8" s="3" t="s">
        <v>2</v>
      </c>
    </row>
    <row r="9" spans="1:4" ht="16.5" thickBot="1">
      <c r="A9" s="5" t="s">
        <v>3</v>
      </c>
      <c r="B9" s="6" t="s">
        <v>4</v>
      </c>
      <c r="C9" s="6" t="s">
        <v>5</v>
      </c>
      <c r="D9" s="6" t="s">
        <v>6</v>
      </c>
    </row>
    <row r="10" spans="1:4" ht="21.75" customHeight="1" thickBot="1">
      <c r="A10" s="7" t="s">
        <v>7</v>
      </c>
      <c r="B10" s="13" t="s">
        <v>29</v>
      </c>
      <c r="C10" s="13" t="s">
        <v>30</v>
      </c>
      <c r="D10" s="38">
        <f>D11+D12+D13+D14</f>
        <v>19527.100000000002</v>
      </c>
    </row>
    <row r="11" spans="1:4" ht="52.5" customHeight="1" thickBot="1">
      <c r="A11" s="9" t="s">
        <v>8</v>
      </c>
      <c r="B11" s="14" t="s">
        <v>29</v>
      </c>
      <c r="C11" s="14" t="s">
        <v>31</v>
      </c>
      <c r="D11" s="39">
        <v>2429</v>
      </c>
    </row>
    <row r="12" spans="1:4" ht="48" customHeight="1" thickBot="1">
      <c r="A12" s="9" t="s">
        <v>334</v>
      </c>
      <c r="B12" s="14" t="s">
        <v>29</v>
      </c>
      <c r="C12" s="14" t="s">
        <v>32</v>
      </c>
      <c r="D12" s="39">
        <v>16974.2</v>
      </c>
    </row>
    <row r="13" spans="1:4" ht="51.75" customHeight="1" thickBot="1">
      <c r="A13" s="9" t="s">
        <v>9</v>
      </c>
      <c r="B13" s="14" t="s">
        <v>29</v>
      </c>
      <c r="C13" s="14" t="s">
        <v>33</v>
      </c>
      <c r="D13" s="39">
        <v>23.9</v>
      </c>
    </row>
    <row r="14" spans="1:4" ht="21" customHeight="1" thickBot="1">
      <c r="A14" s="224" t="s">
        <v>235</v>
      </c>
      <c r="B14" s="14" t="s">
        <v>29</v>
      </c>
      <c r="C14" s="14" t="s">
        <v>236</v>
      </c>
      <c r="D14" s="39">
        <v>100</v>
      </c>
    </row>
    <row r="15" spans="1:4" ht="21.75" customHeight="1" thickBot="1">
      <c r="A15" s="7" t="s">
        <v>10</v>
      </c>
      <c r="B15" s="13" t="s">
        <v>31</v>
      </c>
      <c r="C15" s="13" t="s">
        <v>30</v>
      </c>
      <c r="D15" s="38">
        <f>D16</f>
        <v>342.6</v>
      </c>
    </row>
    <row r="16" spans="1:4" ht="21.75" customHeight="1" thickBot="1">
      <c r="A16" s="9" t="s">
        <v>11</v>
      </c>
      <c r="B16" s="14" t="s">
        <v>31</v>
      </c>
      <c r="C16" s="14" t="s">
        <v>34</v>
      </c>
      <c r="D16" s="39">
        <v>342.6</v>
      </c>
    </row>
    <row r="17" spans="1:4" ht="33.75" customHeight="1" thickBot="1">
      <c r="A17" s="7" t="s">
        <v>12</v>
      </c>
      <c r="B17" s="13" t="s">
        <v>34</v>
      </c>
      <c r="C17" s="13" t="s">
        <v>30</v>
      </c>
      <c r="D17" s="38">
        <f>D18+D19</f>
        <v>965.19999999999993</v>
      </c>
    </row>
    <row r="18" spans="1:4" ht="49.5" customHeight="1" thickBot="1">
      <c r="A18" s="9" t="s">
        <v>13</v>
      </c>
      <c r="B18" s="14" t="s">
        <v>34</v>
      </c>
      <c r="C18" s="14">
        <v>10</v>
      </c>
      <c r="D18" s="39">
        <v>922.4</v>
      </c>
    </row>
    <row r="19" spans="1:4" ht="36" customHeight="1" thickBot="1">
      <c r="A19" s="9" t="s">
        <v>14</v>
      </c>
      <c r="B19" s="14" t="s">
        <v>34</v>
      </c>
      <c r="C19" s="14">
        <v>14</v>
      </c>
      <c r="D19" s="39">
        <v>42.8</v>
      </c>
    </row>
    <row r="20" spans="1:4" ht="22.5" customHeight="1" thickBot="1">
      <c r="A20" s="7" t="s">
        <v>15</v>
      </c>
      <c r="B20" s="13" t="s">
        <v>32</v>
      </c>
      <c r="C20" s="13" t="s">
        <v>30</v>
      </c>
      <c r="D20" s="38">
        <f>D21+D22</f>
        <v>3483.1</v>
      </c>
    </row>
    <row r="21" spans="1:4" ht="22.5" customHeight="1" thickBot="1">
      <c r="A21" s="9" t="s">
        <v>16</v>
      </c>
      <c r="B21" s="14" t="s">
        <v>32</v>
      </c>
      <c r="C21" s="14" t="s">
        <v>36</v>
      </c>
      <c r="D21" s="39">
        <v>3233.1</v>
      </c>
    </row>
    <row r="22" spans="1:4" ht="21.75" customHeight="1" thickBot="1">
      <c r="A22" s="9" t="s">
        <v>17</v>
      </c>
      <c r="B22" s="14" t="s">
        <v>32</v>
      </c>
      <c r="C22" s="14">
        <v>12</v>
      </c>
      <c r="D22" s="39">
        <v>250</v>
      </c>
    </row>
    <row r="23" spans="1:4" ht="19.5" customHeight="1" thickBot="1">
      <c r="A23" s="7" t="s">
        <v>18</v>
      </c>
      <c r="B23" s="13" t="s">
        <v>35</v>
      </c>
      <c r="C23" s="13" t="s">
        <v>30</v>
      </c>
      <c r="D23" s="38">
        <f>D24+D25</f>
        <v>9646.4</v>
      </c>
    </row>
    <row r="24" spans="1:4" ht="19.5" customHeight="1" thickBot="1">
      <c r="A24" s="9" t="s">
        <v>19</v>
      </c>
      <c r="B24" s="14" t="s">
        <v>35</v>
      </c>
      <c r="C24" s="14" t="s">
        <v>29</v>
      </c>
      <c r="D24" s="39">
        <v>1744</v>
      </c>
    </row>
    <row r="25" spans="1:4" ht="19.5" customHeight="1" thickBot="1">
      <c r="A25" s="9" t="s">
        <v>20</v>
      </c>
      <c r="B25" s="14" t="s">
        <v>35</v>
      </c>
      <c r="C25" s="14" t="s">
        <v>34</v>
      </c>
      <c r="D25" s="39">
        <v>7902.4</v>
      </c>
    </row>
    <row r="26" spans="1:4" ht="19.5" customHeight="1" thickBot="1">
      <c r="A26" s="7" t="s">
        <v>21</v>
      </c>
      <c r="B26" s="13" t="s">
        <v>37</v>
      </c>
      <c r="C26" s="13" t="s">
        <v>30</v>
      </c>
      <c r="D26" s="38">
        <f>D27</f>
        <v>15185.4</v>
      </c>
    </row>
    <row r="27" spans="1:4" ht="19.5" customHeight="1" thickBot="1">
      <c r="A27" s="9" t="s">
        <v>22</v>
      </c>
      <c r="B27" s="14" t="s">
        <v>37</v>
      </c>
      <c r="C27" s="14" t="s">
        <v>29</v>
      </c>
      <c r="D27" s="39">
        <v>15185.4</v>
      </c>
    </row>
    <row r="28" spans="1:4" ht="19.5" customHeight="1" thickBot="1">
      <c r="A28" s="7" t="s">
        <v>23</v>
      </c>
      <c r="B28" s="13">
        <v>10</v>
      </c>
      <c r="C28" s="13" t="s">
        <v>30</v>
      </c>
      <c r="D28" s="38">
        <f>D29</f>
        <v>211.5</v>
      </c>
    </row>
    <row r="29" spans="1:4" ht="19.5" customHeight="1" thickBot="1">
      <c r="A29" s="9" t="s">
        <v>24</v>
      </c>
      <c r="B29" s="14">
        <v>10</v>
      </c>
      <c r="C29" s="14" t="s">
        <v>29</v>
      </c>
      <c r="D29" s="39">
        <v>211.5</v>
      </c>
    </row>
    <row r="30" spans="1:4" ht="19.5" customHeight="1" thickBot="1">
      <c r="A30" s="7" t="s">
        <v>25</v>
      </c>
      <c r="B30" s="13">
        <v>11</v>
      </c>
      <c r="C30" s="13" t="s">
        <v>30</v>
      </c>
      <c r="D30" s="38">
        <f>D31</f>
        <v>2136</v>
      </c>
    </row>
    <row r="31" spans="1:4" ht="19.5" customHeight="1" thickBot="1">
      <c r="A31" s="9" t="s">
        <v>26</v>
      </c>
      <c r="B31" s="14">
        <v>11</v>
      </c>
      <c r="C31" s="14" t="s">
        <v>29</v>
      </c>
      <c r="D31" s="39">
        <v>2136</v>
      </c>
    </row>
    <row r="32" spans="1:4" ht="16.5" thickBot="1">
      <c r="A32" s="295" t="s">
        <v>27</v>
      </c>
      <c r="B32" s="296"/>
      <c r="C32" s="297"/>
      <c r="D32" s="38">
        <f>D30+D28+D26+D23+D20+D17+D15+D10</f>
        <v>51497.3</v>
      </c>
    </row>
  </sheetData>
  <mergeCells count="6">
    <mergeCell ref="A32:C32"/>
    <mergeCell ref="A2:D2"/>
    <mergeCell ref="A3:D3"/>
    <mergeCell ref="A4:D4"/>
    <mergeCell ref="A6:D6"/>
    <mergeCell ref="A7:D7"/>
  </mergeCells>
  <pageMargins left="1.0826771653543308" right="0.8858267716535434" top="0.98425196850393704" bottom="0.78740157480314965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D24"/>
  <sheetViews>
    <sheetView workbookViewId="0">
      <selection activeCell="H8" sqref="H8"/>
    </sheetView>
  </sheetViews>
  <sheetFormatPr defaultRowHeight="15"/>
  <cols>
    <col min="1" max="1" width="30.140625" customWidth="1"/>
    <col min="2" max="2" width="81.7109375" customWidth="1"/>
    <col min="3" max="3" width="13.28515625" customWidth="1"/>
    <col min="4" max="4" width="15.28515625" customWidth="1"/>
  </cols>
  <sheetData>
    <row r="1" spans="1:4" ht="15.75">
      <c r="A1" s="56"/>
      <c r="D1" s="46" t="s">
        <v>227</v>
      </c>
    </row>
    <row r="2" spans="1:4" ht="15.75">
      <c r="A2" s="56"/>
      <c r="D2" s="294" t="s">
        <v>341</v>
      </c>
    </row>
    <row r="3" spans="1:4" ht="15.75">
      <c r="A3" s="56"/>
      <c r="D3" s="46" t="s">
        <v>0</v>
      </c>
    </row>
    <row r="4" spans="1:4" ht="15.75">
      <c r="A4" s="56"/>
      <c r="D4" s="46" t="s">
        <v>335</v>
      </c>
    </row>
    <row r="5" spans="1:4">
      <c r="A5" s="64" t="s">
        <v>104</v>
      </c>
    </row>
    <row r="6" spans="1:4">
      <c r="A6" s="65"/>
    </row>
    <row r="7" spans="1:4" ht="18.75">
      <c r="A7" s="319" t="s">
        <v>84</v>
      </c>
      <c r="B7" s="319"/>
      <c r="C7" s="319"/>
      <c r="D7" s="319"/>
    </row>
    <row r="8" spans="1:4" ht="18.75">
      <c r="A8" s="319" t="s">
        <v>303</v>
      </c>
      <c r="B8" s="319"/>
      <c r="C8" s="319"/>
      <c r="D8" s="319"/>
    </row>
    <row r="9" spans="1:4" ht="18.75">
      <c r="A9" s="319" t="s">
        <v>322</v>
      </c>
      <c r="B9" s="319"/>
      <c r="C9" s="319"/>
      <c r="D9" s="319"/>
    </row>
    <row r="10" spans="1:4" ht="15.75" thickBot="1">
      <c r="A10" s="66"/>
    </row>
    <row r="11" spans="1:4" ht="48" customHeight="1" thickBot="1">
      <c r="A11" s="320" t="s">
        <v>85</v>
      </c>
      <c r="B11" s="320" t="s">
        <v>102</v>
      </c>
      <c r="C11" s="322" t="s">
        <v>103</v>
      </c>
      <c r="D11" s="323"/>
    </row>
    <row r="12" spans="1:4" ht="16.5" thickBot="1">
      <c r="A12" s="321"/>
      <c r="B12" s="321"/>
      <c r="C12" s="50">
        <v>2026</v>
      </c>
      <c r="D12" s="51">
        <v>2027</v>
      </c>
    </row>
    <row r="13" spans="1:4" ht="33.75" customHeight="1" thickBot="1">
      <c r="A13" s="9" t="s">
        <v>86</v>
      </c>
      <c r="B13" s="60" t="s">
        <v>330</v>
      </c>
      <c r="C13" s="45">
        <v>0</v>
      </c>
      <c r="D13" s="45">
        <v>0</v>
      </c>
    </row>
    <row r="14" spans="1:4" ht="33.75" customHeight="1" thickBot="1">
      <c r="A14" s="9" t="s">
        <v>87</v>
      </c>
      <c r="B14" s="53" t="s">
        <v>331</v>
      </c>
      <c r="C14" s="45">
        <v>0</v>
      </c>
      <c r="D14" s="45">
        <v>0</v>
      </c>
    </row>
    <row r="15" spans="1:4" ht="33.75" customHeight="1">
      <c r="A15" s="313" t="s">
        <v>88</v>
      </c>
      <c r="B15" s="315" t="s">
        <v>89</v>
      </c>
      <c r="C15" s="317">
        <v>0</v>
      </c>
      <c r="D15" s="317">
        <v>0</v>
      </c>
    </row>
    <row r="16" spans="1:4" ht="33.75" customHeight="1" thickBot="1">
      <c r="A16" s="314"/>
      <c r="B16" s="316"/>
      <c r="C16" s="318"/>
      <c r="D16" s="318"/>
    </row>
    <row r="17" spans="1:4" ht="33.75" customHeight="1" thickBot="1">
      <c r="A17" s="9" t="s">
        <v>90</v>
      </c>
      <c r="B17" s="60" t="s">
        <v>333</v>
      </c>
      <c r="C17" s="45">
        <v>0</v>
      </c>
      <c r="D17" s="45">
        <v>0</v>
      </c>
    </row>
    <row r="18" spans="1:4" ht="33.75" customHeight="1" thickBot="1">
      <c r="A18" s="9" t="s">
        <v>91</v>
      </c>
      <c r="B18" s="60" t="s">
        <v>92</v>
      </c>
      <c r="C18" s="225">
        <v>47631.1</v>
      </c>
      <c r="D18" s="225">
        <v>49364</v>
      </c>
    </row>
    <row r="19" spans="1:4" ht="33.75" customHeight="1" thickBot="1">
      <c r="A19" s="9" t="s">
        <v>93</v>
      </c>
      <c r="B19" s="60" t="s">
        <v>94</v>
      </c>
      <c r="C19" s="225">
        <v>47631.1</v>
      </c>
      <c r="D19" s="225">
        <v>49364</v>
      </c>
    </row>
    <row r="20" spans="1:4" ht="33.75" customHeight="1" thickBot="1">
      <c r="A20" s="9" t="s">
        <v>95</v>
      </c>
      <c r="B20" s="60" t="s">
        <v>96</v>
      </c>
      <c r="C20" s="44">
        <v>0</v>
      </c>
      <c r="D20" s="44">
        <v>0</v>
      </c>
    </row>
    <row r="21" spans="1:4" ht="33.75" customHeight="1" thickBot="1">
      <c r="A21" s="9" t="s">
        <v>97</v>
      </c>
      <c r="B21" s="60" t="s">
        <v>98</v>
      </c>
      <c r="C21" s="44">
        <v>0</v>
      </c>
      <c r="D21" s="44">
        <v>0</v>
      </c>
    </row>
    <row r="22" spans="1:4" ht="33.75" customHeight="1" thickBot="1">
      <c r="A22" s="9" t="s">
        <v>99</v>
      </c>
      <c r="B22" s="60" t="s">
        <v>100</v>
      </c>
      <c r="C22" s="44">
        <v>0</v>
      </c>
      <c r="D22" s="44">
        <v>0</v>
      </c>
    </row>
    <row r="23" spans="1:4" ht="33.75" customHeight="1" thickBot="1">
      <c r="A23" s="9"/>
      <c r="B23" s="60" t="s">
        <v>101</v>
      </c>
      <c r="C23" s="45">
        <v>0</v>
      </c>
      <c r="D23" s="45">
        <v>0</v>
      </c>
    </row>
    <row r="24" spans="1:4" ht="15.75">
      <c r="A24" s="49"/>
    </row>
  </sheetData>
  <mergeCells count="10">
    <mergeCell ref="A7:D7"/>
    <mergeCell ref="A8:D8"/>
    <mergeCell ref="A9:D9"/>
    <mergeCell ref="A11:A12"/>
    <mergeCell ref="C11:D11"/>
    <mergeCell ref="A15:A16"/>
    <mergeCell ref="B15:B16"/>
    <mergeCell ref="C15:C16"/>
    <mergeCell ref="D15:D16"/>
    <mergeCell ref="B11:B12"/>
  </mergeCells>
  <pageMargins left="1.0826771653543308" right="0.8858267716535434" top="0.98425196850393704" bottom="0.78740157480314965" header="0.31496062992125984" footer="0.31496062992125984"/>
  <pageSetup paperSize="9" scale="5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E20"/>
  <sheetViews>
    <sheetView workbookViewId="0">
      <selection activeCell="I6" sqref="I6"/>
    </sheetView>
  </sheetViews>
  <sheetFormatPr defaultRowHeight="15"/>
  <cols>
    <col min="1" max="1" width="73" customWidth="1"/>
    <col min="2" max="2" width="11.5703125" customWidth="1"/>
    <col min="3" max="3" width="11.140625" customWidth="1"/>
    <col min="4" max="4" width="12" customWidth="1"/>
    <col min="5" max="5" width="11.85546875" customWidth="1"/>
  </cols>
  <sheetData>
    <row r="1" spans="1:5" ht="15.75">
      <c r="A1" s="298" t="s">
        <v>228</v>
      </c>
      <c r="B1" s="298"/>
      <c r="C1" s="298"/>
      <c r="D1" s="298"/>
      <c r="E1" s="298"/>
    </row>
    <row r="2" spans="1:5" ht="15.75">
      <c r="A2" s="298" t="s">
        <v>337</v>
      </c>
      <c r="B2" s="298"/>
      <c r="C2" s="298"/>
      <c r="D2" s="298"/>
      <c r="E2" s="298"/>
    </row>
    <row r="3" spans="1:5" ht="15.75">
      <c r="A3" s="298" t="s">
        <v>0</v>
      </c>
      <c r="B3" s="298"/>
      <c r="C3" s="298"/>
      <c r="D3" s="298"/>
      <c r="E3" s="298"/>
    </row>
    <row r="4" spans="1:5" ht="15.75">
      <c r="A4" s="298" t="s">
        <v>335</v>
      </c>
      <c r="B4" s="298"/>
      <c r="C4" s="298"/>
      <c r="D4" s="298"/>
      <c r="E4" s="298"/>
    </row>
    <row r="5" spans="1:5">
      <c r="A5" s="1"/>
      <c r="B5" s="1"/>
      <c r="C5" s="1"/>
      <c r="D5" s="1"/>
      <c r="E5" s="1"/>
    </row>
    <row r="6" spans="1:5" ht="63" customHeight="1">
      <c r="A6" s="330" t="s">
        <v>324</v>
      </c>
      <c r="B6" s="330"/>
      <c r="C6" s="330"/>
      <c r="D6" s="330"/>
      <c r="E6" s="330"/>
    </row>
    <row r="7" spans="1:5" ht="16.5" thickBot="1">
      <c r="A7" s="2"/>
      <c r="B7" s="2"/>
      <c r="C7" s="2"/>
      <c r="D7" s="68"/>
      <c r="E7" s="68" t="s">
        <v>106</v>
      </c>
    </row>
    <row r="8" spans="1:5" ht="63.75" thickBot="1">
      <c r="A8" s="50" t="s">
        <v>3</v>
      </c>
      <c r="B8" s="51" t="s">
        <v>107</v>
      </c>
      <c r="C8" s="51" t="s">
        <v>108</v>
      </c>
      <c r="D8" s="67" t="s">
        <v>109</v>
      </c>
      <c r="E8" s="61" t="s">
        <v>110</v>
      </c>
    </row>
    <row r="9" spans="1:5" ht="35.25" customHeight="1" thickBot="1">
      <c r="A9" s="36" t="s">
        <v>230</v>
      </c>
      <c r="B9" s="227">
        <f>E9</f>
        <v>31361.4</v>
      </c>
      <c r="C9" s="228"/>
      <c r="D9" s="229"/>
      <c r="E9" s="230">
        <v>31361.4</v>
      </c>
    </row>
    <row r="10" spans="1:5" ht="16.5" thickBot="1">
      <c r="A10" s="324" t="s">
        <v>336</v>
      </c>
      <c r="B10" s="325"/>
      <c r="C10" s="325"/>
      <c r="D10" s="325"/>
      <c r="E10" s="326"/>
    </row>
    <row r="11" spans="1:5" ht="48" customHeight="1" thickBot="1">
      <c r="A11" s="36" t="s">
        <v>229</v>
      </c>
      <c r="B11" s="71">
        <f>C11+D11+E11</f>
        <v>342.6</v>
      </c>
      <c r="C11" s="71">
        <v>342.6</v>
      </c>
      <c r="D11" s="71"/>
      <c r="E11" s="71"/>
    </row>
    <row r="12" spans="1:5" ht="16.5" thickBot="1">
      <c r="A12" s="324" t="s">
        <v>113</v>
      </c>
      <c r="B12" s="325"/>
      <c r="C12" s="325"/>
      <c r="D12" s="325"/>
      <c r="E12" s="326"/>
    </row>
    <row r="13" spans="1:5" ht="79.5" hidden="1" thickBot="1">
      <c r="A13" s="263" t="s">
        <v>245</v>
      </c>
      <c r="B13" s="69">
        <f t="shared" ref="B13:B15" si="0">C13+D13+E13</f>
        <v>0</v>
      </c>
      <c r="C13" s="262"/>
      <c r="D13" s="261"/>
      <c r="E13" s="262">
        <v>0</v>
      </c>
    </row>
    <row r="14" spans="1:5" ht="48" customHeight="1" thickBot="1">
      <c r="A14" s="220" t="s">
        <v>232</v>
      </c>
      <c r="B14" s="71">
        <f t="shared" si="0"/>
        <v>0</v>
      </c>
      <c r="C14" s="73"/>
      <c r="D14" s="71"/>
      <c r="E14" s="71">
        <v>0</v>
      </c>
    </row>
    <row r="15" spans="1:5" ht="63" customHeight="1" thickBot="1">
      <c r="A15" s="220" t="s">
        <v>233</v>
      </c>
      <c r="B15" s="71">
        <f t="shared" si="0"/>
        <v>0</v>
      </c>
      <c r="C15" s="73"/>
      <c r="D15" s="71"/>
      <c r="E15" s="71">
        <v>0</v>
      </c>
    </row>
    <row r="16" spans="1:5" ht="49.5" customHeight="1" thickBot="1">
      <c r="A16" s="36" t="s">
        <v>231</v>
      </c>
      <c r="B16" s="227">
        <f>C16+D16+E16</f>
        <v>4006.7</v>
      </c>
      <c r="C16" s="228"/>
      <c r="D16" s="227"/>
      <c r="E16" s="227">
        <v>4006.7</v>
      </c>
    </row>
    <row r="17" spans="1:5" ht="16.5" thickBot="1">
      <c r="A17" s="327" t="s">
        <v>114</v>
      </c>
      <c r="B17" s="328"/>
      <c r="C17" s="328"/>
      <c r="D17" s="328"/>
      <c r="E17" s="329"/>
    </row>
    <row r="18" spans="1:5" ht="79.5" thickBot="1">
      <c r="A18" s="260" t="s">
        <v>243</v>
      </c>
      <c r="B18" s="71">
        <f>C18+D18+E18</f>
        <v>21.4</v>
      </c>
      <c r="C18" s="289"/>
      <c r="D18" s="290">
        <v>21.4</v>
      </c>
      <c r="E18" s="291"/>
    </row>
    <row r="19" spans="1:5" ht="95.25" thickBot="1">
      <c r="A19" s="259" t="s">
        <v>244</v>
      </c>
      <c r="B19" s="71">
        <f>C19+D19+E19</f>
        <v>566.70000000000005</v>
      </c>
      <c r="C19" s="71"/>
      <c r="D19" s="71"/>
      <c r="E19" s="71">
        <v>566.70000000000005</v>
      </c>
    </row>
    <row r="20" spans="1:5" ht="16.5" thickBot="1">
      <c r="A20" s="52" t="s">
        <v>27</v>
      </c>
      <c r="B20" s="226">
        <f>B19+B16+B15+B14+B11+B9+B13+B18</f>
        <v>36298.800000000003</v>
      </c>
      <c r="C20" s="226">
        <f t="shared" ref="C20:E20" si="1">C19+C16+C15+C14+C11+C9+C13+C18</f>
        <v>342.6</v>
      </c>
      <c r="D20" s="226">
        <f t="shared" si="1"/>
        <v>21.4</v>
      </c>
      <c r="E20" s="226">
        <f t="shared" si="1"/>
        <v>35934.800000000003</v>
      </c>
    </row>
  </sheetData>
  <mergeCells count="8">
    <mergeCell ref="A12:E12"/>
    <mergeCell ref="A17:E17"/>
    <mergeCell ref="A1:E1"/>
    <mergeCell ref="A2:E2"/>
    <mergeCell ref="A3:E3"/>
    <mergeCell ref="A4:E4"/>
    <mergeCell ref="A6:E6"/>
    <mergeCell ref="A10:E10"/>
  </mergeCells>
  <pageMargins left="1.1023622047244095" right="0.9055118110236221" top="0.98425196850393704" bottom="0.78740157480314965" header="0.31496062992125984" footer="0.31496062992125984"/>
  <pageSetup paperSize="9" scale="6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I18"/>
  <sheetViews>
    <sheetView workbookViewId="0">
      <selection activeCell="M8" sqref="M8"/>
    </sheetView>
  </sheetViews>
  <sheetFormatPr defaultRowHeight="15"/>
  <cols>
    <col min="1" max="1" width="73" customWidth="1"/>
    <col min="2" max="2" width="10.28515625" customWidth="1"/>
    <col min="3" max="3" width="10.85546875" customWidth="1"/>
    <col min="4" max="4" width="10.5703125" customWidth="1"/>
    <col min="5" max="5" width="11" customWidth="1"/>
    <col min="6" max="6" width="11.85546875" customWidth="1"/>
    <col min="7" max="7" width="11.140625" customWidth="1"/>
    <col min="8" max="8" width="12.85546875" customWidth="1"/>
    <col min="9" max="9" width="12.42578125" customWidth="1"/>
  </cols>
  <sheetData>
    <row r="1" spans="1:9" ht="15.75">
      <c r="A1" s="298" t="s">
        <v>234</v>
      </c>
      <c r="B1" s="298"/>
      <c r="C1" s="298"/>
      <c r="D1" s="298"/>
      <c r="E1" s="298"/>
      <c r="F1" s="298"/>
      <c r="G1" s="298"/>
      <c r="H1" s="298"/>
      <c r="I1" s="298"/>
    </row>
    <row r="2" spans="1:9" ht="15.75">
      <c r="A2" s="298" t="s">
        <v>337</v>
      </c>
      <c r="B2" s="298"/>
      <c r="C2" s="298"/>
      <c r="D2" s="298"/>
      <c r="E2" s="298"/>
      <c r="F2" s="298"/>
      <c r="G2" s="298"/>
      <c r="H2" s="298"/>
      <c r="I2" s="298"/>
    </row>
    <row r="3" spans="1:9" ht="15.75">
      <c r="A3" s="298" t="s">
        <v>0</v>
      </c>
      <c r="B3" s="298"/>
      <c r="C3" s="298"/>
      <c r="D3" s="298"/>
      <c r="E3" s="298"/>
      <c r="F3" s="298"/>
      <c r="G3" s="298"/>
      <c r="H3" s="298"/>
      <c r="I3" s="298"/>
    </row>
    <row r="4" spans="1:9" ht="15.75">
      <c r="A4" s="298" t="s">
        <v>335</v>
      </c>
      <c r="B4" s="298"/>
      <c r="C4" s="298"/>
      <c r="D4" s="298"/>
      <c r="E4" s="298"/>
      <c r="F4" s="298"/>
      <c r="G4" s="298"/>
      <c r="H4" s="298"/>
      <c r="I4" s="298"/>
    </row>
    <row r="5" spans="1:9" ht="15.75">
      <c r="A5" s="1"/>
      <c r="B5" s="1"/>
      <c r="C5" s="1"/>
      <c r="D5" s="47"/>
      <c r="E5" s="47"/>
      <c r="F5" s="47"/>
      <c r="G5" s="47"/>
      <c r="H5" s="47"/>
      <c r="I5" s="47"/>
    </row>
    <row r="6" spans="1:9" ht="27.75" customHeight="1">
      <c r="A6" s="330" t="s">
        <v>325</v>
      </c>
      <c r="B6" s="330"/>
      <c r="C6" s="330"/>
      <c r="D6" s="330"/>
      <c r="E6" s="330"/>
      <c r="F6" s="330"/>
      <c r="G6" s="330"/>
      <c r="H6" s="330"/>
      <c r="I6" s="330"/>
    </row>
    <row r="7" spans="1:9" ht="16.5" thickBot="1">
      <c r="A7" s="2"/>
      <c r="B7" s="68"/>
      <c r="C7" s="331" t="s">
        <v>106</v>
      </c>
      <c r="D7" s="331"/>
      <c r="E7" s="331"/>
      <c r="F7" s="331"/>
      <c r="G7" s="331"/>
      <c r="H7" s="331"/>
      <c r="I7" s="331"/>
    </row>
    <row r="8" spans="1:9" ht="47.25" customHeight="1" thickBot="1">
      <c r="A8" s="320" t="s">
        <v>3</v>
      </c>
      <c r="B8" s="335" t="s">
        <v>107</v>
      </c>
      <c r="C8" s="336"/>
      <c r="D8" s="335" t="s">
        <v>108</v>
      </c>
      <c r="E8" s="336"/>
      <c r="F8" s="335" t="s">
        <v>109</v>
      </c>
      <c r="G8" s="336"/>
      <c r="H8" s="335" t="s">
        <v>110</v>
      </c>
      <c r="I8" s="336"/>
    </row>
    <row r="9" spans="1:9" ht="16.5" thickBot="1">
      <c r="A9" s="321"/>
      <c r="B9" s="67">
        <v>2026</v>
      </c>
      <c r="C9" s="61">
        <v>2027</v>
      </c>
      <c r="D9" s="34">
        <v>2026</v>
      </c>
      <c r="E9" s="34">
        <v>2027</v>
      </c>
      <c r="F9" s="34">
        <v>2026</v>
      </c>
      <c r="G9" s="34">
        <v>2027</v>
      </c>
      <c r="H9" s="34">
        <v>2026</v>
      </c>
      <c r="I9" s="34">
        <v>2027</v>
      </c>
    </row>
    <row r="10" spans="1:9" ht="31.5" customHeight="1" thickBot="1">
      <c r="A10" s="36" t="s">
        <v>111</v>
      </c>
      <c r="B10" s="227">
        <f>D10+F10+H10</f>
        <v>31219.9</v>
      </c>
      <c r="C10" s="227">
        <f>E10+G10+I10</f>
        <v>31707.9</v>
      </c>
      <c r="D10" s="231"/>
      <c r="E10" s="231"/>
      <c r="F10" s="231"/>
      <c r="G10" s="231"/>
      <c r="H10" s="231">
        <v>31219.9</v>
      </c>
      <c r="I10" s="231">
        <v>31707.9</v>
      </c>
    </row>
    <row r="11" spans="1:9" ht="16.5" thickBot="1">
      <c r="A11" s="324" t="s">
        <v>336</v>
      </c>
      <c r="B11" s="325"/>
      <c r="C11" s="325"/>
      <c r="D11" s="325"/>
      <c r="E11" s="325"/>
      <c r="F11" s="325"/>
      <c r="G11" s="325"/>
      <c r="H11" s="325"/>
      <c r="I11" s="326"/>
    </row>
    <row r="12" spans="1:9" ht="49.5" customHeight="1" thickBot="1">
      <c r="A12" s="36" t="s">
        <v>112</v>
      </c>
      <c r="B12" s="71">
        <f>D12</f>
        <v>375.4</v>
      </c>
      <c r="C12" s="71">
        <f>E12</f>
        <v>389.2</v>
      </c>
      <c r="D12" s="73">
        <v>375.4</v>
      </c>
      <c r="E12" s="73">
        <v>389.2</v>
      </c>
      <c r="F12" s="70"/>
      <c r="G12" s="70"/>
      <c r="H12" s="70"/>
      <c r="I12" s="70"/>
    </row>
    <row r="13" spans="1:9" ht="16.5" thickBot="1">
      <c r="A13" s="332" t="s">
        <v>114</v>
      </c>
      <c r="B13" s="333"/>
      <c r="C13" s="333"/>
      <c r="D13" s="333"/>
      <c r="E13" s="333"/>
      <c r="F13" s="333"/>
      <c r="G13" s="333"/>
      <c r="H13" s="333"/>
      <c r="I13" s="334"/>
    </row>
    <row r="14" spans="1:9" ht="79.5" thickBot="1">
      <c r="A14" s="253" t="s">
        <v>243</v>
      </c>
      <c r="B14" s="71">
        <f>F14</f>
        <v>21.4</v>
      </c>
      <c r="C14" s="71">
        <f>G14</f>
        <v>21.4</v>
      </c>
      <c r="D14" s="73"/>
      <c r="E14" s="73"/>
      <c r="F14" s="73">
        <v>21.4</v>
      </c>
      <c r="G14" s="73">
        <v>21.4</v>
      </c>
      <c r="H14" s="292"/>
      <c r="I14" s="293"/>
    </row>
    <row r="15" spans="1:9" ht="102.75" customHeight="1" thickBot="1">
      <c r="A15" s="36" t="s">
        <v>244</v>
      </c>
      <c r="B15" s="71">
        <f>H15</f>
        <v>566.70000000000005</v>
      </c>
      <c r="C15" s="71">
        <f>I15</f>
        <v>566.70000000000005</v>
      </c>
      <c r="D15" s="73"/>
      <c r="E15" s="73"/>
      <c r="F15" s="73"/>
      <c r="G15" s="73"/>
      <c r="H15" s="73">
        <v>566.70000000000005</v>
      </c>
      <c r="I15" s="73">
        <v>566.70000000000005</v>
      </c>
    </row>
    <row r="16" spans="1:9" ht="16.5" thickBot="1">
      <c r="A16" s="52" t="s">
        <v>27</v>
      </c>
      <c r="B16" s="226">
        <f>B15+B12+B10+B14</f>
        <v>32183.4</v>
      </c>
      <c r="C16" s="226">
        <f t="shared" ref="C16:I16" si="0">C15+C12+C10+C14</f>
        <v>32685.200000000004</v>
      </c>
      <c r="D16" s="226">
        <f t="shared" si="0"/>
        <v>375.4</v>
      </c>
      <c r="E16" s="226">
        <f t="shared" si="0"/>
        <v>389.2</v>
      </c>
      <c r="F16" s="226">
        <f t="shared" si="0"/>
        <v>21.4</v>
      </c>
      <c r="G16" s="226">
        <f t="shared" si="0"/>
        <v>21.4</v>
      </c>
      <c r="H16" s="226">
        <f t="shared" si="0"/>
        <v>31786.600000000002</v>
      </c>
      <c r="I16" s="226">
        <f t="shared" si="0"/>
        <v>32274.600000000002</v>
      </c>
    </row>
    <row r="17" spans="1:1" ht="16.5">
      <c r="A17" s="72"/>
    </row>
    <row r="18" spans="1:1" ht="16.5">
      <c r="A18" s="72"/>
    </row>
  </sheetData>
  <mergeCells count="13">
    <mergeCell ref="A13:I13"/>
    <mergeCell ref="A8:A9"/>
    <mergeCell ref="B8:C8"/>
    <mergeCell ref="D8:E8"/>
    <mergeCell ref="F8:G8"/>
    <mergeCell ref="H8:I8"/>
    <mergeCell ref="A11:I11"/>
    <mergeCell ref="C7:I7"/>
    <mergeCell ref="A1:I1"/>
    <mergeCell ref="A2:I2"/>
    <mergeCell ref="A3:I3"/>
    <mergeCell ref="A4:I4"/>
    <mergeCell ref="A6:I6"/>
  </mergeCells>
  <pageMargins left="1.0826771653543308" right="0.8858267716535434" top="0.98425196850393704" bottom="0.78740157480314965" header="0.31496062992125984" footer="0.31496062992125984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D12"/>
  <sheetViews>
    <sheetView workbookViewId="0">
      <selection activeCell="I9" sqref="I9"/>
    </sheetView>
  </sheetViews>
  <sheetFormatPr defaultRowHeight="15"/>
  <cols>
    <col min="1" max="1" width="97.140625" customWidth="1"/>
    <col min="2" max="2" width="11.5703125" customWidth="1"/>
    <col min="3" max="3" width="11.28515625" customWidth="1"/>
    <col min="4" max="4" width="11.7109375" customWidth="1"/>
  </cols>
  <sheetData>
    <row r="1" spans="1:4" ht="15.75">
      <c r="A1" s="298" t="s">
        <v>105</v>
      </c>
      <c r="B1" s="298"/>
      <c r="C1" s="298"/>
      <c r="D1" s="298"/>
    </row>
    <row r="2" spans="1:4" ht="15.75">
      <c r="A2" s="298" t="s">
        <v>337</v>
      </c>
      <c r="B2" s="298"/>
      <c r="C2" s="298"/>
      <c r="D2" s="298"/>
    </row>
    <row r="3" spans="1:4" ht="15.75">
      <c r="A3" s="298" t="s">
        <v>0</v>
      </c>
      <c r="B3" s="298"/>
      <c r="C3" s="298"/>
      <c r="D3" s="298"/>
    </row>
    <row r="4" spans="1:4" ht="15.75">
      <c r="A4" s="298" t="s">
        <v>335</v>
      </c>
      <c r="B4" s="298"/>
      <c r="C4" s="298"/>
      <c r="D4" s="298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 ht="46.5" customHeight="1">
      <c r="A7" s="337" t="s">
        <v>326</v>
      </c>
      <c r="B7" s="337"/>
      <c r="C7" s="337"/>
      <c r="D7" s="337"/>
    </row>
    <row r="8" spans="1:4" ht="19.5" thickBot="1">
      <c r="A8" s="2"/>
      <c r="B8" s="74"/>
      <c r="C8" s="74"/>
      <c r="D8" s="74" t="s">
        <v>106</v>
      </c>
    </row>
    <row r="9" spans="1:4" ht="19.5" thickBot="1">
      <c r="A9" s="75" t="s">
        <v>3</v>
      </c>
      <c r="B9" s="76">
        <v>2025</v>
      </c>
      <c r="C9" s="77">
        <v>2026</v>
      </c>
      <c r="D9" s="78">
        <v>2027</v>
      </c>
    </row>
    <row r="10" spans="1:4" ht="36" customHeight="1" thickBot="1">
      <c r="A10" s="79" t="s">
        <v>116</v>
      </c>
      <c r="B10" s="81">
        <v>23.9</v>
      </c>
      <c r="C10" s="82">
        <v>0</v>
      </c>
      <c r="D10" s="82">
        <v>0</v>
      </c>
    </row>
    <row r="11" spans="1:4" ht="19.5" thickBot="1">
      <c r="A11" s="80" t="s">
        <v>117</v>
      </c>
      <c r="B11" s="81">
        <f>B10</f>
        <v>23.9</v>
      </c>
      <c r="C11" s="82">
        <v>0</v>
      </c>
      <c r="D11" s="82">
        <v>0</v>
      </c>
    </row>
    <row r="12" spans="1:4" ht="18.75">
      <c r="A12" s="18"/>
    </row>
  </sheetData>
  <mergeCells count="5">
    <mergeCell ref="A1:D1"/>
    <mergeCell ref="A2:D2"/>
    <mergeCell ref="A3:D3"/>
    <mergeCell ref="A4:D4"/>
    <mergeCell ref="A7:D7"/>
  </mergeCells>
  <pageMargins left="1.0826771653543308" right="0.8858267716535434" top="0.98425196850393704" bottom="0.78740157480314965" header="0.31496062992125984" footer="0.31496062992125984"/>
  <pageSetup paperSize="9" scale="6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B15"/>
  <sheetViews>
    <sheetView workbookViewId="0">
      <selection activeCell="G10" sqref="G10"/>
    </sheetView>
  </sheetViews>
  <sheetFormatPr defaultRowHeight="15"/>
  <cols>
    <col min="1" max="1" width="9.7109375" customWidth="1"/>
    <col min="2" max="2" width="102.140625" customWidth="1"/>
  </cols>
  <sheetData>
    <row r="1" spans="1:2" ht="15.75">
      <c r="A1" s="46"/>
      <c r="B1" s="46" t="s">
        <v>115</v>
      </c>
    </row>
    <row r="2" spans="1:2" ht="15.75">
      <c r="A2" s="46"/>
      <c r="B2" s="294" t="s">
        <v>339</v>
      </c>
    </row>
    <row r="3" spans="1:2" ht="15.75">
      <c r="A3" s="46"/>
      <c r="B3" s="46" t="s">
        <v>118</v>
      </c>
    </row>
    <row r="4" spans="1:2" ht="15.75">
      <c r="A4" s="46"/>
      <c r="B4" s="46" t="s">
        <v>335</v>
      </c>
    </row>
    <row r="5" spans="1:2" ht="18.75">
      <c r="A5" s="83"/>
    </row>
    <row r="6" spans="1:2" ht="18.75">
      <c r="A6" s="319" t="s">
        <v>119</v>
      </c>
      <c r="B6" s="319"/>
    </row>
    <row r="7" spans="1:2" ht="18.75">
      <c r="A7" s="319" t="s">
        <v>120</v>
      </c>
      <c r="B7" s="319"/>
    </row>
    <row r="8" spans="1:2" ht="18.75">
      <c r="A8" s="319" t="s">
        <v>121</v>
      </c>
      <c r="B8" s="319"/>
    </row>
    <row r="9" spans="1:2" ht="18.75">
      <c r="A9" s="319" t="s">
        <v>327</v>
      </c>
      <c r="B9" s="319"/>
    </row>
    <row r="10" spans="1:2" ht="18.75">
      <c r="A10" s="83"/>
    </row>
    <row r="11" spans="1:2" ht="19.5" thickBot="1">
      <c r="A11" s="83"/>
    </row>
    <row r="12" spans="1:2" ht="19.5" thickBot="1">
      <c r="A12" s="75" t="s">
        <v>85</v>
      </c>
      <c r="B12" s="84" t="s">
        <v>3</v>
      </c>
    </row>
    <row r="13" spans="1:2" ht="15.75" thickBot="1">
      <c r="A13" s="85">
        <v>1</v>
      </c>
      <c r="B13" s="86">
        <v>2</v>
      </c>
    </row>
    <row r="14" spans="1:2" ht="27.75" customHeight="1" thickBot="1">
      <c r="A14" s="77">
        <v>650</v>
      </c>
      <c r="B14" s="87" t="s">
        <v>45</v>
      </c>
    </row>
    <row r="15" spans="1:2" ht="15.75">
      <c r="A15" s="88"/>
    </row>
  </sheetData>
  <mergeCells count="4">
    <mergeCell ref="A6:B6"/>
    <mergeCell ref="A7:B7"/>
    <mergeCell ref="A8:B8"/>
    <mergeCell ref="A9:B9"/>
  </mergeCells>
  <pageMargins left="1.0826771653543308" right="0.8858267716535434" top="0.98425196850393704" bottom="0.78740157480314965" header="0.31496062992125984" footer="0.31496062992125984"/>
  <pageSetup paperSize="9" scale="7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E60"/>
  <sheetViews>
    <sheetView tabSelected="1" workbookViewId="0">
      <selection activeCell="I9" sqref="I9"/>
    </sheetView>
  </sheetViews>
  <sheetFormatPr defaultRowHeight="15"/>
  <cols>
    <col min="1" max="1" width="30" customWidth="1"/>
    <col min="2" max="2" width="63.28515625" customWidth="1"/>
    <col min="3" max="3" width="12" customWidth="1"/>
    <col min="4" max="4" width="11" customWidth="1"/>
    <col min="5" max="5" width="10.85546875" customWidth="1"/>
  </cols>
  <sheetData>
    <row r="1" spans="1:5" ht="50.25" customHeight="1">
      <c r="A1" s="89"/>
      <c r="B1" s="90"/>
      <c r="C1" s="350" t="s">
        <v>342</v>
      </c>
      <c r="D1" s="350"/>
      <c r="E1" s="350"/>
    </row>
    <row r="2" spans="1:5">
      <c r="A2" s="89"/>
      <c r="B2" s="90"/>
      <c r="C2" s="91"/>
      <c r="D2" s="91"/>
      <c r="E2" s="91"/>
    </row>
    <row r="3" spans="1:5" ht="15.75">
      <c r="A3" s="340" t="s">
        <v>122</v>
      </c>
      <c r="B3" s="340"/>
      <c r="C3" s="340"/>
      <c r="D3" s="92"/>
      <c r="E3" s="92"/>
    </row>
    <row r="4" spans="1:5" ht="15.75">
      <c r="A4" s="340" t="s">
        <v>123</v>
      </c>
      <c r="B4" s="340"/>
      <c r="C4" s="340"/>
      <c r="D4" s="92"/>
      <c r="E4" s="92"/>
    </row>
    <row r="5" spans="1:5" ht="16.5" thickBot="1">
      <c r="A5" s="341"/>
      <c r="B5" s="341"/>
      <c r="C5" s="341"/>
      <c r="D5" s="92"/>
      <c r="E5" s="93" t="s">
        <v>124</v>
      </c>
    </row>
    <row r="6" spans="1:5" ht="15.75" thickBot="1">
      <c r="A6" s="342" t="s">
        <v>125</v>
      </c>
      <c r="B6" s="345" t="s">
        <v>126</v>
      </c>
      <c r="C6" s="348">
        <v>2025</v>
      </c>
      <c r="D6" s="338">
        <v>2026</v>
      </c>
      <c r="E6" s="338">
        <v>2027</v>
      </c>
    </row>
    <row r="7" spans="1:5" ht="15.75" thickBot="1">
      <c r="A7" s="343"/>
      <c r="B7" s="346"/>
      <c r="C7" s="349"/>
      <c r="D7" s="339"/>
      <c r="E7" s="339"/>
    </row>
    <row r="8" spans="1:5" ht="15.75" thickBot="1">
      <c r="A8" s="343"/>
      <c r="B8" s="346"/>
      <c r="C8" s="349"/>
      <c r="D8" s="339"/>
      <c r="E8" s="339"/>
    </row>
    <row r="9" spans="1:5" ht="15.75" thickBot="1">
      <c r="A9" s="344"/>
      <c r="B9" s="347"/>
      <c r="C9" s="349"/>
      <c r="D9" s="339"/>
      <c r="E9" s="339"/>
    </row>
    <row r="10" spans="1:5" ht="15.75" thickBot="1">
      <c r="A10" s="94">
        <v>1</v>
      </c>
      <c r="B10" s="95">
        <v>2</v>
      </c>
      <c r="C10" s="96">
        <v>3</v>
      </c>
      <c r="D10" s="97">
        <v>4</v>
      </c>
      <c r="E10" s="97">
        <v>5</v>
      </c>
    </row>
    <row r="11" spans="1:5" ht="15.75" thickBot="1">
      <c r="A11" s="98" t="s">
        <v>127</v>
      </c>
      <c r="B11" s="286" t="s">
        <v>307</v>
      </c>
      <c r="C11" s="99">
        <f>SUM(C12+C16+C21+C23+C30+C32+C38+C39+C40+C42+C35)</f>
        <v>15198.46</v>
      </c>
      <c r="D11" s="99">
        <f>SUM(D12+D16+D21+D23+D30+D32+D38+D39+D40+D42+D35)</f>
        <v>15447.73</v>
      </c>
      <c r="E11" s="100">
        <f>SUM(E12+E16+E21+E23+E30+E32+E38+E39+E40+E42+E35)</f>
        <v>16678.8</v>
      </c>
    </row>
    <row r="12" spans="1:5" ht="15.75" thickBot="1">
      <c r="A12" s="98" t="s">
        <v>128</v>
      </c>
      <c r="B12" s="101" t="s">
        <v>129</v>
      </c>
      <c r="C12" s="103">
        <f t="shared" ref="C12:D12" si="0">SUM(C14)</f>
        <v>10605</v>
      </c>
      <c r="D12" s="103">
        <f t="shared" si="0"/>
        <v>10760</v>
      </c>
      <c r="E12" s="103">
        <f>SUM(E14)</f>
        <v>10900</v>
      </c>
    </row>
    <row r="13" spans="1:5" ht="15.75" thickBot="1">
      <c r="A13" s="104" t="s">
        <v>130</v>
      </c>
      <c r="B13" s="105" t="s">
        <v>131</v>
      </c>
      <c r="C13" s="106">
        <f>SUM(C14:C15)</f>
        <v>10605</v>
      </c>
      <c r="D13" s="107">
        <f>SUM(D14:D15)</f>
        <v>10760</v>
      </c>
      <c r="E13" s="108">
        <f>SUM(E14:E15)</f>
        <v>10900</v>
      </c>
    </row>
    <row r="14" spans="1:5" ht="38.25" customHeight="1">
      <c r="A14" s="109" t="s">
        <v>132</v>
      </c>
      <c r="B14" s="110" t="s">
        <v>133</v>
      </c>
      <c r="C14" s="111">
        <v>10605</v>
      </c>
      <c r="D14" s="112">
        <v>10760</v>
      </c>
      <c r="E14" s="112">
        <v>10900</v>
      </c>
    </row>
    <row r="15" spans="1:5" ht="26.25" customHeight="1" thickBot="1">
      <c r="A15" s="113" t="s">
        <v>134</v>
      </c>
      <c r="B15" s="114" t="s">
        <v>135</v>
      </c>
      <c r="C15" s="115">
        <v>0</v>
      </c>
      <c r="D15" s="115">
        <v>0</v>
      </c>
      <c r="E15" s="116">
        <v>0</v>
      </c>
    </row>
    <row r="16" spans="1:5" ht="21.75" thickBot="1">
      <c r="A16" s="117" t="s">
        <v>136</v>
      </c>
      <c r="B16" s="118" t="s">
        <v>137</v>
      </c>
      <c r="C16" s="119">
        <f>SUM(C17:C20)</f>
        <v>3047.7599999999998</v>
      </c>
      <c r="D16" s="119">
        <f>SUM(D17:D20)</f>
        <v>3142.03</v>
      </c>
      <c r="E16" s="119">
        <f>SUM(E17:E20)</f>
        <v>4289.1000000000004</v>
      </c>
    </row>
    <row r="17" spans="1:5" ht="65.25" customHeight="1" thickBot="1">
      <c r="A17" s="120" t="s">
        <v>138</v>
      </c>
      <c r="B17" s="121" t="s">
        <v>139</v>
      </c>
      <c r="C17" s="115">
        <v>1609.82</v>
      </c>
      <c r="D17" s="115">
        <v>1653.07</v>
      </c>
      <c r="E17" s="122">
        <v>2251.3000000000002</v>
      </c>
    </row>
    <row r="18" spans="1:5" ht="72" customHeight="1" thickBot="1">
      <c r="A18" s="120" t="s">
        <v>140</v>
      </c>
      <c r="B18" s="121" t="s">
        <v>141</v>
      </c>
      <c r="C18" s="122">
        <v>7.18</v>
      </c>
      <c r="D18" s="122">
        <v>7.63</v>
      </c>
      <c r="E18" s="122">
        <v>10.4</v>
      </c>
    </row>
    <row r="19" spans="1:5" ht="65.25" customHeight="1" thickBot="1">
      <c r="A19" s="120" t="s">
        <v>142</v>
      </c>
      <c r="B19" s="121" t="s">
        <v>143</v>
      </c>
      <c r="C19" s="123">
        <v>1594.03</v>
      </c>
      <c r="D19" s="123">
        <v>1644.95</v>
      </c>
      <c r="E19" s="123">
        <v>2242.1</v>
      </c>
    </row>
    <row r="20" spans="1:5" ht="74.25" customHeight="1" thickBot="1">
      <c r="A20" s="120" t="s">
        <v>144</v>
      </c>
      <c r="B20" s="121" t="s">
        <v>145</v>
      </c>
      <c r="C20" s="122">
        <v>-163.27000000000001</v>
      </c>
      <c r="D20" s="122">
        <v>-163.62</v>
      </c>
      <c r="E20" s="122">
        <v>-214.7</v>
      </c>
    </row>
    <row r="21" spans="1:5" ht="15.75" thickBot="1">
      <c r="A21" s="98" t="s">
        <v>146</v>
      </c>
      <c r="B21" s="101" t="s">
        <v>147</v>
      </c>
      <c r="C21" s="124">
        <f>C22</f>
        <v>0</v>
      </c>
      <c r="D21" s="124">
        <f>D22</f>
        <v>0</v>
      </c>
      <c r="E21" s="125">
        <f>E22</f>
        <v>0</v>
      </c>
    </row>
    <row r="22" spans="1:5" ht="15.75" thickBot="1">
      <c r="A22" s="126" t="s">
        <v>148</v>
      </c>
      <c r="B22" s="127" t="s">
        <v>149</v>
      </c>
      <c r="C22" s="128">
        <v>0</v>
      </c>
      <c r="D22" s="129">
        <v>0</v>
      </c>
      <c r="E22" s="129">
        <v>0</v>
      </c>
    </row>
    <row r="23" spans="1:5" ht="15.75" thickBot="1">
      <c r="A23" s="130" t="s">
        <v>150</v>
      </c>
      <c r="B23" s="101" t="s">
        <v>151</v>
      </c>
      <c r="C23" s="124">
        <f>SUM(C24:C28)</f>
        <v>1188.3</v>
      </c>
      <c r="D23" s="124">
        <f>SUM(D24:D28)</f>
        <v>1188.3</v>
      </c>
      <c r="E23" s="108">
        <f>SUM(E24:E28)</f>
        <v>1188.3</v>
      </c>
    </row>
    <row r="24" spans="1:5" ht="27.75" customHeight="1" thickBot="1">
      <c r="A24" s="131" t="s">
        <v>152</v>
      </c>
      <c r="B24" s="132" t="s">
        <v>153</v>
      </c>
      <c r="C24" s="133">
        <v>180</v>
      </c>
      <c r="D24" s="134">
        <v>180</v>
      </c>
      <c r="E24" s="135">
        <v>180</v>
      </c>
    </row>
    <row r="25" spans="1:5" ht="18.75" customHeight="1" thickBot="1">
      <c r="A25" s="136" t="s">
        <v>154</v>
      </c>
      <c r="B25" s="137" t="s">
        <v>155</v>
      </c>
      <c r="C25" s="138">
        <v>140</v>
      </c>
      <c r="D25" s="138">
        <v>140</v>
      </c>
      <c r="E25" s="122">
        <v>140</v>
      </c>
    </row>
    <row r="26" spans="1:5" ht="18.75" customHeight="1" thickBot="1">
      <c r="A26" s="136" t="s">
        <v>156</v>
      </c>
      <c r="B26" s="137" t="s">
        <v>157</v>
      </c>
      <c r="C26" s="139">
        <v>45.3</v>
      </c>
      <c r="D26" s="139">
        <v>45.3</v>
      </c>
      <c r="E26" s="123">
        <v>45.3</v>
      </c>
    </row>
    <row r="27" spans="1:5" ht="30" customHeight="1">
      <c r="A27" s="140" t="s">
        <v>158</v>
      </c>
      <c r="B27" s="141" t="s">
        <v>159</v>
      </c>
      <c r="C27" s="142">
        <v>750</v>
      </c>
      <c r="D27" s="143">
        <v>750</v>
      </c>
      <c r="E27" s="144">
        <v>750</v>
      </c>
    </row>
    <row r="28" spans="1:5" ht="30" customHeight="1" thickBot="1">
      <c r="A28" s="145" t="s">
        <v>160</v>
      </c>
      <c r="B28" s="146" t="s">
        <v>161</v>
      </c>
      <c r="C28" s="147">
        <v>73</v>
      </c>
      <c r="D28" s="135">
        <v>73</v>
      </c>
      <c r="E28" s="148">
        <v>73</v>
      </c>
    </row>
    <row r="29" spans="1:5" ht="30" customHeight="1" thickBot="1">
      <c r="A29" s="149" t="s">
        <v>162</v>
      </c>
      <c r="B29" s="150" t="s">
        <v>163</v>
      </c>
      <c r="C29" s="138">
        <v>0</v>
      </c>
      <c r="D29" s="151">
        <v>0</v>
      </c>
      <c r="E29" s="152">
        <v>0</v>
      </c>
    </row>
    <row r="30" spans="1:5" ht="16.5" customHeight="1" thickBot="1">
      <c r="A30" s="153" t="s">
        <v>164</v>
      </c>
      <c r="B30" s="154" t="s">
        <v>165</v>
      </c>
      <c r="C30" s="155">
        <f>C31</f>
        <v>1</v>
      </c>
      <c r="D30" s="155">
        <f>D31</f>
        <v>1</v>
      </c>
      <c r="E30" s="108">
        <f>E31</f>
        <v>1</v>
      </c>
    </row>
    <row r="31" spans="1:5" ht="45.75" thickBot="1">
      <c r="A31" s="156" t="s">
        <v>166</v>
      </c>
      <c r="B31" s="157" t="s">
        <v>167</v>
      </c>
      <c r="C31" s="158">
        <v>1</v>
      </c>
      <c r="D31" s="129">
        <v>1</v>
      </c>
      <c r="E31" s="129">
        <v>1</v>
      </c>
    </row>
    <row r="32" spans="1:5" ht="24.75" thickBot="1">
      <c r="A32" s="159" t="s">
        <v>168</v>
      </c>
      <c r="B32" s="160" t="s">
        <v>169</v>
      </c>
      <c r="C32" s="161">
        <f>SUM(C33:C34)</f>
        <v>276.10000000000002</v>
      </c>
      <c r="D32" s="161">
        <f>SUM(D33:D34)</f>
        <v>276.10000000000002</v>
      </c>
      <c r="E32" s="100">
        <f>SUM(E33:E34)</f>
        <v>276.10000000000002</v>
      </c>
    </row>
    <row r="33" spans="1:5" ht="45.75" thickBot="1">
      <c r="A33" s="162" t="s">
        <v>170</v>
      </c>
      <c r="B33" s="163" t="s">
        <v>171</v>
      </c>
      <c r="C33" s="138">
        <v>0</v>
      </c>
      <c r="D33" s="129">
        <v>0</v>
      </c>
      <c r="E33" s="129">
        <v>0</v>
      </c>
    </row>
    <row r="34" spans="1:5" ht="45.75" thickBot="1">
      <c r="A34" s="164" t="s">
        <v>172</v>
      </c>
      <c r="B34" s="165" t="s">
        <v>173</v>
      </c>
      <c r="C34" s="102">
        <v>276.10000000000002</v>
      </c>
      <c r="D34" s="129">
        <v>276.10000000000002</v>
      </c>
      <c r="E34" s="129">
        <v>276.10000000000002</v>
      </c>
    </row>
    <row r="35" spans="1:5" ht="21.75" thickBot="1">
      <c r="A35" s="98" t="s">
        <v>174</v>
      </c>
      <c r="B35" s="166" t="s">
        <v>175</v>
      </c>
      <c r="C35" s="124">
        <f>SUM(C36:C37)</f>
        <v>0</v>
      </c>
      <c r="D35" s="124">
        <f>SUM(D36:D37)</f>
        <v>0</v>
      </c>
      <c r="E35" s="108">
        <f>SUM(E36:E37)</f>
        <v>0</v>
      </c>
    </row>
    <row r="36" spans="1:5" ht="22.5">
      <c r="A36" s="109" t="s">
        <v>176</v>
      </c>
      <c r="B36" s="167" t="s">
        <v>177</v>
      </c>
      <c r="C36" s="168">
        <v>0</v>
      </c>
      <c r="D36" s="169">
        <v>0</v>
      </c>
      <c r="E36" s="112">
        <v>0</v>
      </c>
    </row>
    <row r="37" spans="1:5" ht="15.75" thickBot="1">
      <c r="A37" s="170" t="s">
        <v>178</v>
      </c>
      <c r="B37" s="171" t="s">
        <v>179</v>
      </c>
      <c r="C37" s="172">
        <v>0</v>
      </c>
      <c r="D37" s="173">
        <v>0</v>
      </c>
      <c r="E37" s="173">
        <v>0</v>
      </c>
    </row>
    <row r="38" spans="1:5" ht="24.75" thickBot="1">
      <c r="A38" s="130" t="s">
        <v>180</v>
      </c>
      <c r="B38" s="174" t="s">
        <v>181</v>
      </c>
      <c r="C38" s="124">
        <v>80.3</v>
      </c>
      <c r="D38" s="124">
        <v>80.3</v>
      </c>
      <c r="E38" s="175">
        <v>24.3</v>
      </c>
    </row>
    <row r="39" spans="1:5" ht="15.75" thickBot="1">
      <c r="A39" s="176" t="s">
        <v>182</v>
      </c>
      <c r="B39" s="177" t="s">
        <v>183</v>
      </c>
      <c r="C39" s="178">
        <v>0</v>
      </c>
      <c r="D39" s="179">
        <v>0</v>
      </c>
      <c r="E39" s="179">
        <v>0</v>
      </c>
    </row>
    <row r="40" spans="1:5" ht="15.75" thickBot="1">
      <c r="A40" s="176" t="s">
        <v>184</v>
      </c>
      <c r="B40" s="177" t="s">
        <v>185</v>
      </c>
      <c r="C40" s="107">
        <f>C41</f>
        <v>0</v>
      </c>
      <c r="D40" s="107">
        <f>D41</f>
        <v>0</v>
      </c>
      <c r="E40" s="180">
        <f>E41</f>
        <v>0</v>
      </c>
    </row>
    <row r="41" spans="1:5" ht="23.25" thickBot="1">
      <c r="A41" s="181" t="s">
        <v>186</v>
      </c>
      <c r="B41" s="182" t="s">
        <v>187</v>
      </c>
      <c r="C41" s="158">
        <v>0</v>
      </c>
      <c r="D41" s="129">
        <v>0</v>
      </c>
      <c r="E41" s="129">
        <v>0</v>
      </c>
    </row>
    <row r="42" spans="1:5" ht="15.75" thickBot="1">
      <c r="A42" s="183" t="s">
        <v>188</v>
      </c>
      <c r="B42" s="184" t="s">
        <v>189</v>
      </c>
      <c r="C42" s="178">
        <v>0</v>
      </c>
      <c r="D42" s="179">
        <v>0</v>
      </c>
      <c r="E42" s="179">
        <v>0</v>
      </c>
    </row>
    <row r="43" spans="1:5" ht="15.75" thickBot="1">
      <c r="A43" s="98" t="s">
        <v>190</v>
      </c>
      <c r="B43" s="185" t="s">
        <v>191</v>
      </c>
      <c r="C43" s="106">
        <f>C44+C57+C59</f>
        <v>36298.799999999996</v>
      </c>
      <c r="D43" s="106">
        <f>D44+D57+D59</f>
        <v>32183.4</v>
      </c>
      <c r="E43" s="108">
        <f>E44+E57+E59</f>
        <v>32685.200000000001</v>
      </c>
    </row>
    <row r="44" spans="1:5" ht="15.75" thickBot="1">
      <c r="A44" s="98" t="s">
        <v>192</v>
      </c>
      <c r="B44" s="186" t="s">
        <v>193</v>
      </c>
      <c r="C44" s="107">
        <f>C45+C47+C49+C53</f>
        <v>36298.799999999996</v>
      </c>
      <c r="D44" s="107">
        <f>D45+D47+D49+D53</f>
        <v>32183.4</v>
      </c>
      <c r="E44" s="108">
        <f>E45+E47+E49+E53</f>
        <v>32685.200000000001</v>
      </c>
    </row>
    <row r="45" spans="1:5" ht="15.75" thickBot="1">
      <c r="A45" s="187" t="s">
        <v>194</v>
      </c>
      <c r="B45" s="188" t="s">
        <v>195</v>
      </c>
      <c r="C45" s="189">
        <f>C46</f>
        <v>31361.4</v>
      </c>
      <c r="D45" s="189">
        <f>D46</f>
        <v>31219.9</v>
      </c>
      <c r="E45" s="103">
        <f>E46</f>
        <v>31707.9</v>
      </c>
    </row>
    <row r="46" spans="1:5" ht="16.5" thickTop="1" thickBot="1">
      <c r="A46" s="190" t="s">
        <v>242</v>
      </c>
      <c r="B46" s="191" t="s">
        <v>196</v>
      </c>
      <c r="C46" s="158">
        <v>31361.4</v>
      </c>
      <c r="D46" s="129">
        <v>31219.9</v>
      </c>
      <c r="E46" s="173">
        <v>31707.9</v>
      </c>
    </row>
    <row r="47" spans="1:5" ht="15.75" thickBot="1">
      <c r="A47" s="130" t="s">
        <v>197</v>
      </c>
      <c r="B47" s="174" t="s">
        <v>198</v>
      </c>
      <c r="C47" s="107">
        <f>C48</f>
        <v>588.1</v>
      </c>
      <c r="D47" s="179">
        <f>D48</f>
        <v>588.1</v>
      </c>
      <c r="E47" s="179">
        <f>E48</f>
        <v>588.1</v>
      </c>
    </row>
    <row r="48" spans="1:5" ht="15.75" thickBot="1">
      <c r="A48" s="192" t="s">
        <v>199</v>
      </c>
      <c r="B48" s="174" t="s">
        <v>200</v>
      </c>
      <c r="C48" s="124">
        <v>588.1</v>
      </c>
      <c r="D48" s="193">
        <v>588.1</v>
      </c>
      <c r="E48" s="179">
        <v>588.1</v>
      </c>
    </row>
    <row r="49" spans="1:5" ht="15.75" thickBot="1">
      <c r="A49" s="176" t="s">
        <v>201</v>
      </c>
      <c r="B49" s="177" t="s">
        <v>202</v>
      </c>
      <c r="C49" s="194">
        <f>SUM(C50:C52)</f>
        <v>342.6</v>
      </c>
      <c r="D49" s="194">
        <f>SUM(D50:D52)</f>
        <v>375.4</v>
      </c>
      <c r="E49" s="195">
        <f>SUM(E50:E52)</f>
        <v>389.2</v>
      </c>
    </row>
    <row r="50" spans="1:5" ht="24.75" thickBot="1">
      <c r="A50" s="181" t="s">
        <v>203</v>
      </c>
      <c r="B50" s="196" t="s">
        <v>204</v>
      </c>
      <c r="C50" s="197">
        <v>0</v>
      </c>
      <c r="D50" s="198">
        <v>0</v>
      </c>
      <c r="E50" s="199">
        <v>0</v>
      </c>
    </row>
    <row r="51" spans="1:5" ht="23.25" thickBot="1">
      <c r="A51" s="181" t="s">
        <v>205</v>
      </c>
      <c r="B51" s="182" t="s">
        <v>206</v>
      </c>
      <c r="C51" s="158">
        <v>0</v>
      </c>
      <c r="D51" s="129">
        <v>0</v>
      </c>
      <c r="E51" s="129">
        <v>0</v>
      </c>
    </row>
    <row r="52" spans="1:5" ht="23.25" thickBot="1">
      <c r="A52" s="200" t="s">
        <v>207</v>
      </c>
      <c r="B52" s="157" t="s">
        <v>208</v>
      </c>
      <c r="C52" s="201">
        <v>342.6</v>
      </c>
      <c r="D52" s="129">
        <v>375.4</v>
      </c>
      <c r="E52" s="129">
        <v>389.2</v>
      </c>
    </row>
    <row r="53" spans="1:5" ht="15.75" thickBot="1">
      <c r="A53" s="176" t="s">
        <v>209</v>
      </c>
      <c r="B53" s="177" t="s">
        <v>210</v>
      </c>
      <c r="C53" s="202">
        <f>SUM(C54:C56)</f>
        <v>4006.7</v>
      </c>
      <c r="D53" s="202">
        <f>SUM(D54:D56)</f>
        <v>0</v>
      </c>
      <c r="E53" s="203">
        <f>SUM(E54:E56)</f>
        <v>0</v>
      </c>
    </row>
    <row r="54" spans="1:5" ht="34.5" thickBot="1">
      <c r="A54" s="200" t="s">
        <v>211</v>
      </c>
      <c r="B54" s="165" t="s">
        <v>212</v>
      </c>
      <c r="C54" s="201">
        <v>0</v>
      </c>
      <c r="D54" s="204">
        <v>0</v>
      </c>
      <c r="E54" s="129">
        <v>0</v>
      </c>
    </row>
    <row r="55" spans="1:5" ht="34.5" thickBot="1">
      <c r="A55" s="205" t="s">
        <v>213</v>
      </c>
      <c r="B55" s="206" t="s">
        <v>214</v>
      </c>
      <c r="C55" s="147">
        <v>0</v>
      </c>
      <c r="D55" s="129">
        <v>0</v>
      </c>
      <c r="E55" s="129">
        <v>0</v>
      </c>
    </row>
    <row r="56" spans="1:5" ht="15.75" thickBot="1">
      <c r="A56" s="207" t="s">
        <v>215</v>
      </c>
      <c r="B56" s="208" t="s">
        <v>216</v>
      </c>
      <c r="C56" s="209">
        <v>4006.7</v>
      </c>
      <c r="D56" s="129">
        <v>0</v>
      </c>
      <c r="E56" s="129">
        <v>0</v>
      </c>
    </row>
    <row r="57" spans="1:5" ht="24.75" thickBot="1">
      <c r="A57" s="210" t="s">
        <v>217</v>
      </c>
      <c r="B57" s="211" t="s">
        <v>218</v>
      </c>
      <c r="C57" s="155">
        <v>0</v>
      </c>
      <c r="D57" s="179">
        <v>0</v>
      </c>
      <c r="E57" s="179">
        <v>0</v>
      </c>
    </row>
    <row r="58" spans="1:5" ht="36.75" thickBot="1">
      <c r="A58" s="210" t="s">
        <v>219</v>
      </c>
      <c r="B58" s="211" t="s">
        <v>220</v>
      </c>
      <c r="C58" s="212">
        <f>C59</f>
        <v>0</v>
      </c>
      <c r="D58" s="212">
        <f>D59</f>
        <v>0</v>
      </c>
      <c r="E58" s="213">
        <f>E59</f>
        <v>0</v>
      </c>
    </row>
    <row r="59" spans="1:5" ht="23.25" thickBot="1">
      <c r="A59" s="214" t="s">
        <v>221</v>
      </c>
      <c r="B59" s="215" t="s">
        <v>222</v>
      </c>
      <c r="C59" s="216">
        <v>0</v>
      </c>
      <c r="D59" s="129">
        <v>0</v>
      </c>
      <c r="E59" s="129">
        <v>0</v>
      </c>
    </row>
    <row r="60" spans="1:5" ht="15.75" thickBot="1">
      <c r="A60" s="217"/>
      <c r="B60" s="218" t="s">
        <v>223</v>
      </c>
      <c r="C60" s="219">
        <f>C11+C43+C57+C58</f>
        <v>51497.259999999995</v>
      </c>
      <c r="D60" s="219">
        <f>D11+D43+D57+D58</f>
        <v>47631.130000000005</v>
      </c>
      <c r="E60" s="213">
        <f>E11+E43+E57+E58</f>
        <v>49364</v>
      </c>
    </row>
  </sheetData>
  <mergeCells count="9">
    <mergeCell ref="C1:E1"/>
    <mergeCell ref="D6:D9"/>
    <mergeCell ref="E6:E9"/>
    <mergeCell ref="A3:C3"/>
    <mergeCell ref="A4:C4"/>
    <mergeCell ref="A5:C5"/>
    <mergeCell ref="A6:A9"/>
    <mergeCell ref="B6:B9"/>
    <mergeCell ref="C6:C9"/>
  </mergeCells>
  <pageMargins left="1.0826771653543308" right="0.8858267716535434" top="0.98425196850393704" bottom="0.78740157480314965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E34"/>
  <sheetViews>
    <sheetView workbookViewId="0">
      <selection activeCell="J10" sqref="J10"/>
    </sheetView>
  </sheetViews>
  <sheetFormatPr defaultRowHeight="15"/>
  <cols>
    <col min="1" max="1" width="52.5703125" customWidth="1"/>
    <col min="4" max="4" width="12.28515625" customWidth="1"/>
    <col min="5" max="5" width="12.85546875" customWidth="1"/>
  </cols>
  <sheetData>
    <row r="1" spans="1:5" ht="15.75">
      <c r="A1" s="298" t="s">
        <v>225</v>
      </c>
      <c r="B1" s="298"/>
      <c r="C1" s="298"/>
      <c r="D1" s="298"/>
      <c r="E1" s="298"/>
    </row>
    <row r="2" spans="1:5" ht="15.75">
      <c r="A2" s="298" t="s">
        <v>83</v>
      </c>
      <c r="B2" s="298"/>
      <c r="C2" s="298"/>
      <c r="D2" s="298"/>
      <c r="E2" s="298"/>
    </row>
    <row r="3" spans="1:5" ht="15.75">
      <c r="A3" s="298" t="s">
        <v>0</v>
      </c>
      <c r="B3" s="298"/>
      <c r="C3" s="298"/>
      <c r="D3" s="298"/>
      <c r="E3" s="298"/>
    </row>
    <row r="4" spans="1:5" ht="15.75">
      <c r="A4" s="298" t="s">
        <v>335</v>
      </c>
      <c r="B4" s="298"/>
      <c r="C4" s="298"/>
      <c r="D4" s="298"/>
      <c r="E4" s="298"/>
    </row>
    <row r="5" spans="1:5">
      <c r="A5" s="2"/>
      <c r="B5" s="1"/>
      <c r="C5" s="1"/>
      <c r="D5" s="1"/>
      <c r="E5" s="1"/>
    </row>
    <row r="6" spans="1:5" ht="15.75">
      <c r="A6" s="299" t="s">
        <v>1</v>
      </c>
      <c r="B6" s="299"/>
      <c r="C6" s="299"/>
      <c r="D6" s="299"/>
      <c r="E6" s="299"/>
    </row>
    <row r="7" spans="1:5" ht="35.25" customHeight="1">
      <c r="A7" s="300" t="s">
        <v>328</v>
      </c>
      <c r="B7" s="300"/>
      <c r="C7" s="300"/>
      <c r="D7" s="300"/>
      <c r="E7" s="300"/>
    </row>
    <row r="8" spans="1:5" ht="16.5" thickBot="1">
      <c r="A8" s="4"/>
      <c r="B8" s="4"/>
      <c r="C8" s="4"/>
      <c r="D8" s="301" t="s">
        <v>2</v>
      </c>
      <c r="E8" s="301"/>
    </row>
    <row r="9" spans="1:5" ht="16.5" thickBot="1">
      <c r="A9" s="302" t="s">
        <v>3</v>
      </c>
      <c r="B9" s="302" t="s">
        <v>4</v>
      </c>
      <c r="C9" s="302" t="s">
        <v>5</v>
      </c>
      <c r="D9" s="304" t="s">
        <v>6</v>
      </c>
      <c r="E9" s="305"/>
    </row>
    <row r="10" spans="1:5" ht="16.5" thickBot="1">
      <c r="A10" s="303"/>
      <c r="B10" s="303"/>
      <c r="C10" s="303"/>
      <c r="D10" s="17">
        <v>2026</v>
      </c>
      <c r="E10" s="17">
        <v>2027</v>
      </c>
    </row>
    <row r="11" spans="1:5" ht="23.25" customHeight="1" thickBot="1">
      <c r="A11" s="7" t="s">
        <v>7</v>
      </c>
      <c r="B11" s="13" t="s">
        <v>29</v>
      </c>
      <c r="C11" s="13" t="s">
        <v>30</v>
      </c>
      <c r="D11" s="38">
        <f>D12+D13+D14+D15</f>
        <v>20572.900000000001</v>
      </c>
      <c r="E11" s="38">
        <f>E12+E13+E14+E15</f>
        <v>21865.599999999999</v>
      </c>
    </row>
    <row r="12" spans="1:5" ht="53.25" customHeight="1" thickBot="1">
      <c r="A12" s="9" t="s">
        <v>8</v>
      </c>
      <c r="B12" s="14" t="s">
        <v>29</v>
      </c>
      <c r="C12" s="14" t="s">
        <v>31</v>
      </c>
      <c r="D12" s="39">
        <v>2429</v>
      </c>
      <c r="E12" s="39">
        <v>2429</v>
      </c>
    </row>
    <row r="13" spans="1:5" ht="63" customHeight="1" thickBot="1">
      <c r="A13" s="9" t="s">
        <v>334</v>
      </c>
      <c r="B13" s="14" t="s">
        <v>29</v>
      </c>
      <c r="C13" s="14" t="s">
        <v>32</v>
      </c>
      <c r="D13" s="39">
        <v>16877.2</v>
      </c>
      <c r="E13" s="39">
        <v>16917.3</v>
      </c>
    </row>
    <row r="14" spans="1:5" ht="18" customHeight="1" thickBot="1">
      <c r="A14" s="224" t="s">
        <v>235</v>
      </c>
      <c r="B14" s="14" t="s">
        <v>29</v>
      </c>
      <c r="C14" s="14" t="s">
        <v>236</v>
      </c>
      <c r="D14" s="39">
        <v>100</v>
      </c>
      <c r="E14" s="39">
        <v>100</v>
      </c>
    </row>
    <row r="15" spans="1:5" ht="20.25" customHeight="1" thickBot="1">
      <c r="A15" s="9" t="s">
        <v>39</v>
      </c>
      <c r="B15" s="14" t="s">
        <v>29</v>
      </c>
      <c r="C15" s="14">
        <v>13</v>
      </c>
      <c r="D15" s="39">
        <v>1166.7</v>
      </c>
      <c r="E15" s="39">
        <v>2419.3000000000002</v>
      </c>
    </row>
    <row r="16" spans="1:5" ht="20.25" customHeight="1" thickBot="1">
      <c r="A16" s="7" t="s">
        <v>10</v>
      </c>
      <c r="B16" s="13" t="s">
        <v>31</v>
      </c>
      <c r="C16" s="13" t="s">
        <v>30</v>
      </c>
      <c r="D16" s="38">
        <f>D17</f>
        <v>375.4</v>
      </c>
      <c r="E16" s="38">
        <f>E17</f>
        <v>389.2</v>
      </c>
    </row>
    <row r="17" spans="1:5" ht="19.5" customHeight="1" thickBot="1">
      <c r="A17" s="9" t="s">
        <v>11</v>
      </c>
      <c r="B17" s="14" t="s">
        <v>31</v>
      </c>
      <c r="C17" s="14" t="s">
        <v>34</v>
      </c>
      <c r="D17" s="39">
        <v>375.4</v>
      </c>
      <c r="E17" s="39">
        <v>389.2</v>
      </c>
    </row>
    <row r="18" spans="1:5" ht="34.5" customHeight="1" thickBot="1">
      <c r="A18" s="7" t="s">
        <v>12</v>
      </c>
      <c r="B18" s="13" t="s">
        <v>34</v>
      </c>
      <c r="C18" s="13" t="s">
        <v>30</v>
      </c>
      <c r="D18" s="38">
        <f>D19+D20</f>
        <v>865.19999999999993</v>
      </c>
      <c r="E18" s="38">
        <f>E19+E20</f>
        <v>865.19999999999993</v>
      </c>
    </row>
    <row r="19" spans="1:5" ht="47.25" customHeight="1" thickBot="1">
      <c r="A19" s="9" t="s">
        <v>13</v>
      </c>
      <c r="B19" s="14" t="s">
        <v>34</v>
      </c>
      <c r="C19" s="14">
        <v>10</v>
      </c>
      <c r="D19" s="39">
        <v>822.4</v>
      </c>
      <c r="E19" s="39">
        <v>822.4</v>
      </c>
    </row>
    <row r="20" spans="1:5" ht="33.75" customHeight="1" thickBot="1">
      <c r="A20" s="9" t="s">
        <v>14</v>
      </c>
      <c r="B20" s="14" t="s">
        <v>34</v>
      </c>
      <c r="C20" s="14">
        <v>14</v>
      </c>
      <c r="D20" s="39">
        <v>42.8</v>
      </c>
      <c r="E20" s="39">
        <v>42.8</v>
      </c>
    </row>
    <row r="21" spans="1:5" ht="17.25" customHeight="1" thickBot="1">
      <c r="A21" s="7" t="s">
        <v>15</v>
      </c>
      <c r="B21" s="13" t="s">
        <v>32</v>
      </c>
      <c r="C21" s="13" t="s">
        <v>30</v>
      </c>
      <c r="D21" s="38">
        <f>D22+D23</f>
        <v>3577.3</v>
      </c>
      <c r="E21" s="38">
        <f>E22+E23</f>
        <v>4724.3999999999996</v>
      </c>
    </row>
    <row r="22" spans="1:5" ht="17.25" customHeight="1" thickBot="1">
      <c r="A22" s="9" t="s">
        <v>16</v>
      </c>
      <c r="B22" s="14" t="s">
        <v>32</v>
      </c>
      <c r="C22" s="14" t="s">
        <v>36</v>
      </c>
      <c r="D22" s="39">
        <v>3327.3</v>
      </c>
      <c r="E22" s="39">
        <v>4474.3999999999996</v>
      </c>
    </row>
    <row r="23" spans="1:5" ht="17.25" customHeight="1" thickBot="1">
      <c r="A23" s="9" t="s">
        <v>17</v>
      </c>
      <c r="B23" s="14" t="s">
        <v>32</v>
      </c>
      <c r="C23" s="14">
        <v>12</v>
      </c>
      <c r="D23" s="39">
        <v>250</v>
      </c>
      <c r="E23" s="39">
        <v>250</v>
      </c>
    </row>
    <row r="24" spans="1:5" ht="17.25" customHeight="1" thickBot="1">
      <c r="A24" s="7" t="s">
        <v>18</v>
      </c>
      <c r="B24" s="13" t="s">
        <v>35</v>
      </c>
      <c r="C24" s="13" t="s">
        <v>30</v>
      </c>
      <c r="D24" s="38">
        <f>D25+D26</f>
        <v>4707.3999999999996</v>
      </c>
      <c r="E24" s="38">
        <f>E25+E26</f>
        <v>3986.7</v>
      </c>
    </row>
    <row r="25" spans="1:5" ht="20.25" customHeight="1" thickBot="1">
      <c r="A25" s="9" t="s">
        <v>19</v>
      </c>
      <c r="B25" s="14" t="s">
        <v>35</v>
      </c>
      <c r="C25" s="14" t="s">
        <v>29</v>
      </c>
      <c r="D25" s="39">
        <v>1000</v>
      </c>
      <c r="E25" s="39">
        <v>1000</v>
      </c>
    </row>
    <row r="26" spans="1:5" ht="20.25" customHeight="1" thickBot="1">
      <c r="A26" s="9" t="s">
        <v>20</v>
      </c>
      <c r="B26" s="14" t="s">
        <v>35</v>
      </c>
      <c r="C26" s="14" t="s">
        <v>34</v>
      </c>
      <c r="D26" s="39">
        <v>3707.4</v>
      </c>
      <c r="E26" s="39">
        <v>2986.7</v>
      </c>
    </row>
    <row r="27" spans="1:5" ht="20.25" customHeight="1" thickBot="1">
      <c r="A27" s="7" t="s">
        <v>21</v>
      </c>
      <c r="B27" s="13" t="s">
        <v>37</v>
      </c>
      <c r="C27" s="13" t="s">
        <v>29</v>
      </c>
      <c r="D27" s="38">
        <f>D28</f>
        <v>15185.4</v>
      </c>
      <c r="E27" s="38">
        <f>E28</f>
        <v>15185.4</v>
      </c>
    </row>
    <row r="28" spans="1:5" ht="20.25" customHeight="1" thickBot="1">
      <c r="A28" s="9" t="s">
        <v>22</v>
      </c>
      <c r="B28" s="14" t="s">
        <v>37</v>
      </c>
      <c r="C28" s="14" t="s">
        <v>29</v>
      </c>
      <c r="D28" s="39">
        <v>15185.4</v>
      </c>
      <c r="E28" s="39">
        <v>15185.4</v>
      </c>
    </row>
    <row r="29" spans="1:5" ht="20.25" customHeight="1" thickBot="1">
      <c r="A29" s="7" t="s">
        <v>23</v>
      </c>
      <c r="B29" s="13">
        <v>10</v>
      </c>
      <c r="C29" s="13" t="s">
        <v>30</v>
      </c>
      <c r="D29" s="38">
        <f>D30</f>
        <v>211.5</v>
      </c>
      <c r="E29" s="38">
        <f>E30</f>
        <v>211.5</v>
      </c>
    </row>
    <row r="30" spans="1:5" ht="20.25" customHeight="1" thickBot="1">
      <c r="A30" s="9" t="s">
        <v>24</v>
      </c>
      <c r="B30" s="14">
        <v>10</v>
      </c>
      <c r="C30" s="14" t="s">
        <v>29</v>
      </c>
      <c r="D30" s="39">
        <v>211.5</v>
      </c>
      <c r="E30" s="39">
        <v>211.5</v>
      </c>
    </row>
    <row r="31" spans="1:5" ht="20.25" customHeight="1" thickBot="1">
      <c r="A31" s="7" t="s">
        <v>25</v>
      </c>
      <c r="B31" s="13">
        <v>11</v>
      </c>
      <c r="C31" s="13" t="s">
        <v>30</v>
      </c>
      <c r="D31" s="38">
        <f>D32</f>
        <v>2136</v>
      </c>
      <c r="E31" s="38">
        <f>E32</f>
        <v>2136</v>
      </c>
    </row>
    <row r="32" spans="1:5" ht="20.25" customHeight="1" thickBot="1">
      <c r="A32" s="9" t="s">
        <v>26</v>
      </c>
      <c r="B32" s="14">
        <v>11</v>
      </c>
      <c r="C32" s="14" t="s">
        <v>29</v>
      </c>
      <c r="D32" s="39">
        <v>2136</v>
      </c>
      <c r="E32" s="39">
        <v>2136</v>
      </c>
    </row>
    <row r="33" spans="1:5" ht="16.5" thickBot="1">
      <c r="A33" s="295" t="s">
        <v>27</v>
      </c>
      <c r="B33" s="296"/>
      <c r="C33" s="297"/>
      <c r="D33" s="38">
        <f>D31+D29+D27+D24+D21+D18+D16+D11</f>
        <v>47631.100000000006</v>
      </c>
      <c r="E33" s="38">
        <f>E31+E29+E27+E24+E21+E18+E16+E11</f>
        <v>49364</v>
      </c>
    </row>
    <row r="34" spans="1:5" ht="18.75">
      <c r="A34" s="18"/>
    </row>
  </sheetData>
  <mergeCells count="12">
    <mergeCell ref="A1:E1"/>
    <mergeCell ref="A2:E2"/>
    <mergeCell ref="A3:E3"/>
    <mergeCell ref="A33:C33"/>
    <mergeCell ref="A4:E4"/>
    <mergeCell ref="A6:E6"/>
    <mergeCell ref="A7:E7"/>
    <mergeCell ref="D8:E8"/>
    <mergeCell ref="A9:A10"/>
    <mergeCell ref="B9:B10"/>
    <mergeCell ref="C9:C10"/>
    <mergeCell ref="D9:E9"/>
  </mergeCells>
  <pageMargins left="1.0826771653543308" right="0.8858267716535434" top="0.98425196850393704" bottom="0.78740157480314965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H133"/>
  <sheetViews>
    <sheetView workbookViewId="0">
      <selection activeCell="L9" sqref="L9"/>
    </sheetView>
  </sheetViews>
  <sheetFormatPr defaultRowHeight="15"/>
  <cols>
    <col min="1" max="1" width="73.7109375" customWidth="1"/>
    <col min="5" max="5" width="17.7109375" customWidth="1"/>
    <col min="7" max="7" width="12.5703125" customWidth="1"/>
    <col min="8" max="8" width="11.85546875" customWidth="1"/>
  </cols>
  <sheetData>
    <row r="1" spans="1:8" ht="15.75">
      <c r="A1" s="298" t="s">
        <v>28</v>
      </c>
      <c r="B1" s="298"/>
      <c r="C1" s="298"/>
      <c r="D1" s="298"/>
      <c r="E1" s="298"/>
      <c r="F1" s="298"/>
      <c r="G1" s="298"/>
      <c r="H1" s="298"/>
    </row>
    <row r="2" spans="1:8" ht="15.75">
      <c r="A2" s="298" t="s">
        <v>337</v>
      </c>
      <c r="B2" s="298"/>
      <c r="C2" s="298"/>
      <c r="D2" s="298"/>
      <c r="E2" s="298"/>
      <c r="F2" s="298"/>
      <c r="G2" s="298"/>
      <c r="H2" s="298"/>
    </row>
    <row r="3" spans="1:8" ht="15.75">
      <c r="A3" s="298" t="s">
        <v>0</v>
      </c>
      <c r="B3" s="298"/>
      <c r="C3" s="298"/>
      <c r="D3" s="298"/>
      <c r="E3" s="298"/>
      <c r="F3" s="298"/>
      <c r="G3" s="298"/>
      <c r="H3" s="298"/>
    </row>
    <row r="4" spans="1:8" ht="15.75">
      <c r="A4" s="298" t="s">
        <v>335</v>
      </c>
      <c r="B4" s="298"/>
      <c r="C4" s="298"/>
      <c r="D4" s="298"/>
      <c r="E4" s="298"/>
      <c r="F4" s="298"/>
      <c r="G4" s="298"/>
      <c r="H4" s="298"/>
    </row>
    <row r="5" spans="1:8" ht="15.75">
      <c r="A5" s="2"/>
      <c r="B5" s="1"/>
      <c r="C5" s="1"/>
      <c r="D5" s="1"/>
      <c r="E5" s="1"/>
      <c r="F5" s="1"/>
      <c r="G5" s="1"/>
      <c r="H5" s="19"/>
    </row>
    <row r="6" spans="1:8" ht="94.5" customHeight="1">
      <c r="A6" s="300" t="s">
        <v>310</v>
      </c>
      <c r="B6" s="300"/>
      <c r="C6" s="300"/>
      <c r="D6" s="300"/>
      <c r="E6" s="300"/>
      <c r="F6" s="300"/>
      <c r="G6" s="300"/>
      <c r="H6" s="300"/>
    </row>
    <row r="7" spans="1:8" ht="15.75">
      <c r="A7" s="306"/>
      <c r="B7" s="306"/>
      <c r="C7" s="306"/>
      <c r="D7" s="306"/>
      <c r="E7" s="306"/>
      <c r="F7" s="306"/>
      <c r="G7" s="306"/>
      <c r="H7" s="20"/>
    </row>
    <row r="8" spans="1:8" ht="16.5" thickBot="1">
      <c r="A8" s="4"/>
      <c r="B8" s="4"/>
      <c r="C8" s="4"/>
      <c r="D8" s="4"/>
      <c r="E8" s="4"/>
      <c r="F8" s="301" t="s">
        <v>2</v>
      </c>
      <c r="G8" s="301"/>
      <c r="H8" s="301"/>
    </row>
    <row r="9" spans="1:8" ht="74.25" thickBot="1">
      <c r="A9" s="15" t="s">
        <v>3</v>
      </c>
      <c r="B9" s="16" t="s">
        <v>41</v>
      </c>
      <c r="C9" s="16" t="s">
        <v>4</v>
      </c>
      <c r="D9" s="16" t="s">
        <v>5</v>
      </c>
      <c r="E9" s="16" t="s">
        <v>42</v>
      </c>
      <c r="F9" s="16" t="s">
        <v>43</v>
      </c>
      <c r="G9" s="16" t="s">
        <v>298</v>
      </c>
      <c r="H9" s="21" t="s">
        <v>44</v>
      </c>
    </row>
    <row r="10" spans="1:8" ht="21" customHeight="1" thickBot="1">
      <c r="A10" s="22" t="s">
        <v>45</v>
      </c>
      <c r="B10" s="23">
        <v>650</v>
      </c>
      <c r="C10" s="40" t="s">
        <v>30</v>
      </c>
      <c r="D10" s="40" t="s">
        <v>30</v>
      </c>
      <c r="E10" s="40" t="s">
        <v>72</v>
      </c>
      <c r="F10" s="40" t="s">
        <v>73</v>
      </c>
      <c r="G10" s="235">
        <f>G12+G45+G53+G74+G89+G106+G119+G125</f>
        <v>51497.3</v>
      </c>
      <c r="H10" s="235">
        <f>H12+H45+H53+H74+H89+H106+H119+H125</f>
        <v>363.99999999999994</v>
      </c>
    </row>
    <row r="11" spans="1:8" ht="21" customHeight="1" thickBot="1">
      <c r="A11" s="268" t="s">
        <v>7</v>
      </c>
      <c r="B11" s="264">
        <v>650</v>
      </c>
      <c r="C11" s="265" t="s">
        <v>29</v>
      </c>
      <c r="D11" s="265" t="s">
        <v>30</v>
      </c>
      <c r="E11" s="265" t="s">
        <v>72</v>
      </c>
      <c r="F11" s="265" t="s">
        <v>73</v>
      </c>
      <c r="G11" s="266">
        <f>G12</f>
        <v>19527.100000000002</v>
      </c>
      <c r="H11" s="267">
        <v>0</v>
      </c>
    </row>
    <row r="12" spans="1:8" ht="32.25" customHeight="1" thickBot="1">
      <c r="A12" s="24" t="s">
        <v>249</v>
      </c>
      <c r="B12" s="25">
        <v>650</v>
      </c>
      <c r="C12" s="41" t="s">
        <v>29</v>
      </c>
      <c r="D12" s="41" t="s">
        <v>30</v>
      </c>
      <c r="E12" s="41" t="s">
        <v>72</v>
      </c>
      <c r="F12" s="41" t="s">
        <v>73</v>
      </c>
      <c r="G12" s="236">
        <f>G13+G19+G36+G40</f>
        <v>19527.100000000002</v>
      </c>
      <c r="H12" s="237">
        <v>0</v>
      </c>
    </row>
    <row r="13" spans="1:8" ht="33" customHeight="1" thickBot="1">
      <c r="A13" s="22" t="s">
        <v>46</v>
      </c>
      <c r="B13" s="8">
        <v>650</v>
      </c>
      <c r="C13" s="42" t="s">
        <v>29</v>
      </c>
      <c r="D13" s="42" t="s">
        <v>31</v>
      </c>
      <c r="E13" s="42" t="s">
        <v>72</v>
      </c>
      <c r="F13" s="42" t="s">
        <v>73</v>
      </c>
      <c r="G13" s="38">
        <f>G14</f>
        <v>2429</v>
      </c>
      <c r="H13" s="238">
        <v>0</v>
      </c>
    </row>
    <row r="14" spans="1:8" ht="20.25" customHeight="1" thickBot="1">
      <c r="A14" s="27" t="s">
        <v>47</v>
      </c>
      <c r="B14" s="10">
        <v>650</v>
      </c>
      <c r="C14" s="43" t="s">
        <v>29</v>
      </c>
      <c r="D14" s="43" t="s">
        <v>31</v>
      </c>
      <c r="E14" s="43" t="s">
        <v>246</v>
      </c>
      <c r="F14" s="43" t="s">
        <v>73</v>
      </c>
      <c r="G14" s="39">
        <f>G15</f>
        <v>2429</v>
      </c>
      <c r="H14" s="239">
        <v>0</v>
      </c>
    </row>
    <row r="15" spans="1:8" ht="18" customHeight="1" thickBot="1">
      <c r="A15" s="27" t="s">
        <v>47</v>
      </c>
      <c r="B15" s="10">
        <v>650</v>
      </c>
      <c r="C15" s="43" t="s">
        <v>29</v>
      </c>
      <c r="D15" s="43" t="s">
        <v>31</v>
      </c>
      <c r="E15" s="43" t="s">
        <v>247</v>
      </c>
      <c r="F15" s="43" t="s">
        <v>73</v>
      </c>
      <c r="G15" s="39">
        <f>G16</f>
        <v>2429</v>
      </c>
      <c r="H15" s="239">
        <v>0</v>
      </c>
    </row>
    <row r="16" spans="1:8" ht="18" customHeight="1" thickBot="1">
      <c r="A16" s="9" t="s">
        <v>48</v>
      </c>
      <c r="B16" s="10">
        <v>650</v>
      </c>
      <c r="C16" s="43" t="s">
        <v>29</v>
      </c>
      <c r="D16" s="43" t="s">
        <v>31</v>
      </c>
      <c r="E16" s="43" t="s">
        <v>248</v>
      </c>
      <c r="F16" s="43" t="s">
        <v>73</v>
      </c>
      <c r="G16" s="39">
        <f>G17</f>
        <v>2429</v>
      </c>
      <c r="H16" s="239">
        <v>0</v>
      </c>
    </row>
    <row r="17" spans="1:8" ht="63.75" customHeight="1" thickBot="1">
      <c r="A17" s="9" t="s">
        <v>49</v>
      </c>
      <c r="B17" s="10">
        <v>650</v>
      </c>
      <c r="C17" s="43" t="s">
        <v>29</v>
      </c>
      <c r="D17" s="43" t="s">
        <v>31</v>
      </c>
      <c r="E17" s="43" t="s">
        <v>248</v>
      </c>
      <c r="F17" s="43">
        <v>100</v>
      </c>
      <c r="G17" s="39">
        <f>G18</f>
        <v>2429</v>
      </c>
      <c r="H17" s="239">
        <v>0</v>
      </c>
    </row>
    <row r="18" spans="1:8" ht="35.25" customHeight="1" thickBot="1">
      <c r="A18" s="26" t="s">
        <v>50</v>
      </c>
      <c r="B18" s="10">
        <v>650</v>
      </c>
      <c r="C18" s="43" t="s">
        <v>29</v>
      </c>
      <c r="D18" s="43" t="s">
        <v>31</v>
      </c>
      <c r="E18" s="43" t="s">
        <v>248</v>
      </c>
      <c r="F18" s="43">
        <v>120</v>
      </c>
      <c r="G18" s="39">
        <v>2429</v>
      </c>
      <c r="H18" s="239">
        <v>0</v>
      </c>
    </row>
    <row r="19" spans="1:8" ht="46.5" customHeight="1" thickBot="1">
      <c r="A19" s="28" t="s">
        <v>334</v>
      </c>
      <c r="B19" s="8">
        <v>650</v>
      </c>
      <c r="C19" s="42" t="s">
        <v>29</v>
      </c>
      <c r="D19" s="42" t="s">
        <v>32</v>
      </c>
      <c r="E19" s="42" t="s">
        <v>72</v>
      </c>
      <c r="F19" s="42" t="s">
        <v>73</v>
      </c>
      <c r="G19" s="38">
        <f>G20</f>
        <v>16974.2</v>
      </c>
      <c r="H19" s="238">
        <v>0</v>
      </c>
    </row>
    <row r="20" spans="1:8" ht="33.75" customHeight="1" thickBot="1">
      <c r="A20" s="29" t="s">
        <v>306</v>
      </c>
      <c r="B20" s="10">
        <v>650</v>
      </c>
      <c r="C20" s="43" t="s">
        <v>29</v>
      </c>
      <c r="D20" s="43" t="s">
        <v>32</v>
      </c>
      <c r="E20" s="43" t="s">
        <v>246</v>
      </c>
      <c r="F20" s="43" t="s">
        <v>73</v>
      </c>
      <c r="G20" s="39">
        <f>G21</f>
        <v>16974.2</v>
      </c>
      <c r="H20" s="239">
        <v>0</v>
      </c>
    </row>
    <row r="21" spans="1:8" ht="18.75" customHeight="1" thickBot="1">
      <c r="A21" s="30" t="s">
        <v>51</v>
      </c>
      <c r="B21" s="10">
        <v>650</v>
      </c>
      <c r="C21" s="43" t="s">
        <v>29</v>
      </c>
      <c r="D21" s="43" t="s">
        <v>32</v>
      </c>
      <c r="E21" s="43" t="s">
        <v>247</v>
      </c>
      <c r="F21" s="43" t="s">
        <v>73</v>
      </c>
      <c r="G21" s="39">
        <f>G22+G25+G31+G28</f>
        <v>16974.2</v>
      </c>
      <c r="H21" s="239">
        <v>0</v>
      </c>
    </row>
    <row r="22" spans="1:8" ht="30" customHeight="1" thickBot="1">
      <c r="A22" s="7" t="s">
        <v>52</v>
      </c>
      <c r="B22" s="8">
        <v>650</v>
      </c>
      <c r="C22" s="42" t="s">
        <v>29</v>
      </c>
      <c r="D22" s="42" t="s">
        <v>32</v>
      </c>
      <c r="E22" s="42" t="s">
        <v>250</v>
      </c>
      <c r="F22" s="42" t="s">
        <v>73</v>
      </c>
      <c r="G22" s="38">
        <f>G23</f>
        <v>2108.3000000000002</v>
      </c>
      <c r="H22" s="238">
        <v>0</v>
      </c>
    </row>
    <row r="23" spans="1:8" ht="63.75" customHeight="1" thickBot="1">
      <c r="A23" s="26" t="s">
        <v>49</v>
      </c>
      <c r="B23" s="10">
        <v>650</v>
      </c>
      <c r="C23" s="43" t="s">
        <v>29</v>
      </c>
      <c r="D23" s="43" t="s">
        <v>32</v>
      </c>
      <c r="E23" s="43" t="s">
        <v>250</v>
      </c>
      <c r="F23" s="43">
        <v>100</v>
      </c>
      <c r="G23" s="39">
        <f>G24</f>
        <v>2108.3000000000002</v>
      </c>
      <c r="H23" s="239">
        <v>0</v>
      </c>
    </row>
    <row r="24" spans="1:8" ht="32.25" customHeight="1" thickBot="1">
      <c r="A24" s="27" t="s">
        <v>50</v>
      </c>
      <c r="B24" s="10">
        <v>650</v>
      </c>
      <c r="C24" s="43" t="s">
        <v>29</v>
      </c>
      <c r="D24" s="43" t="s">
        <v>32</v>
      </c>
      <c r="E24" s="43" t="s">
        <v>250</v>
      </c>
      <c r="F24" s="43">
        <v>120</v>
      </c>
      <c r="G24" s="39">
        <v>2108.3000000000002</v>
      </c>
      <c r="H24" s="239">
        <v>0</v>
      </c>
    </row>
    <row r="25" spans="1:8" ht="32.25" customHeight="1" thickBot="1">
      <c r="A25" s="7" t="s">
        <v>53</v>
      </c>
      <c r="B25" s="8">
        <v>650</v>
      </c>
      <c r="C25" s="42" t="s">
        <v>29</v>
      </c>
      <c r="D25" s="42" t="s">
        <v>32</v>
      </c>
      <c r="E25" s="42" t="s">
        <v>251</v>
      </c>
      <c r="F25" s="42" t="s">
        <v>73</v>
      </c>
      <c r="G25" s="38">
        <f>G26</f>
        <v>10178.700000000001</v>
      </c>
      <c r="H25" s="238">
        <v>0</v>
      </c>
    </row>
    <row r="26" spans="1:8" ht="62.25" customHeight="1" thickBot="1">
      <c r="A26" s="26" t="s">
        <v>49</v>
      </c>
      <c r="B26" s="10">
        <v>650</v>
      </c>
      <c r="C26" s="43" t="s">
        <v>29</v>
      </c>
      <c r="D26" s="43" t="s">
        <v>32</v>
      </c>
      <c r="E26" s="43" t="s">
        <v>251</v>
      </c>
      <c r="F26" s="43">
        <v>100</v>
      </c>
      <c r="G26" s="39">
        <f>G27</f>
        <v>10178.700000000001</v>
      </c>
      <c r="H26" s="239">
        <v>0</v>
      </c>
    </row>
    <row r="27" spans="1:8" ht="32.25" customHeight="1" thickBot="1">
      <c r="A27" s="27" t="s">
        <v>50</v>
      </c>
      <c r="B27" s="10">
        <v>650</v>
      </c>
      <c r="C27" s="43" t="s">
        <v>29</v>
      </c>
      <c r="D27" s="43" t="s">
        <v>32</v>
      </c>
      <c r="E27" s="43" t="s">
        <v>251</v>
      </c>
      <c r="F27" s="43">
        <v>120</v>
      </c>
      <c r="G27" s="39">
        <v>10178.700000000001</v>
      </c>
      <c r="H27" s="239">
        <v>0</v>
      </c>
    </row>
    <row r="28" spans="1:8" ht="32.25" customHeight="1" thickBot="1">
      <c r="A28" s="7" t="s">
        <v>311</v>
      </c>
      <c r="B28" s="8">
        <v>650</v>
      </c>
      <c r="C28" s="42" t="s">
        <v>29</v>
      </c>
      <c r="D28" s="42" t="s">
        <v>32</v>
      </c>
      <c r="E28" s="42" t="s">
        <v>312</v>
      </c>
      <c r="F28" s="42" t="s">
        <v>73</v>
      </c>
      <c r="G28" s="38">
        <f>G29</f>
        <v>1510.6</v>
      </c>
      <c r="H28" s="238">
        <v>0</v>
      </c>
    </row>
    <row r="29" spans="1:8" ht="62.25" customHeight="1" thickBot="1">
      <c r="A29" s="26" t="s">
        <v>49</v>
      </c>
      <c r="B29" s="10">
        <v>650</v>
      </c>
      <c r="C29" s="43" t="s">
        <v>29</v>
      </c>
      <c r="D29" s="43" t="s">
        <v>32</v>
      </c>
      <c r="E29" s="43" t="s">
        <v>312</v>
      </c>
      <c r="F29" s="43">
        <v>100</v>
      </c>
      <c r="G29" s="39">
        <f>G30</f>
        <v>1510.6</v>
      </c>
      <c r="H29" s="239">
        <v>0</v>
      </c>
    </row>
    <row r="30" spans="1:8" ht="32.25" customHeight="1" thickBot="1">
      <c r="A30" s="27" t="s">
        <v>50</v>
      </c>
      <c r="B30" s="10">
        <v>650</v>
      </c>
      <c r="C30" s="43" t="s">
        <v>29</v>
      </c>
      <c r="D30" s="43" t="s">
        <v>32</v>
      </c>
      <c r="E30" s="43" t="s">
        <v>312</v>
      </c>
      <c r="F30" s="43">
        <v>120</v>
      </c>
      <c r="G30" s="39">
        <v>1510.6</v>
      </c>
      <c r="H30" s="239">
        <v>0</v>
      </c>
    </row>
    <row r="31" spans="1:8" ht="32.25" customHeight="1" thickBot="1">
      <c r="A31" s="7" t="s">
        <v>54</v>
      </c>
      <c r="B31" s="8">
        <v>650</v>
      </c>
      <c r="C31" s="42" t="s">
        <v>29</v>
      </c>
      <c r="D31" s="42" t="s">
        <v>32</v>
      </c>
      <c r="E31" s="42" t="s">
        <v>252</v>
      </c>
      <c r="F31" s="42" t="s">
        <v>73</v>
      </c>
      <c r="G31" s="38">
        <f>G32+G34</f>
        <v>3176.6</v>
      </c>
      <c r="H31" s="238">
        <v>0</v>
      </c>
    </row>
    <row r="32" spans="1:8" ht="63" customHeight="1" thickBot="1">
      <c r="A32" s="26" t="s">
        <v>49</v>
      </c>
      <c r="B32" s="10">
        <v>650</v>
      </c>
      <c r="C32" s="43" t="s">
        <v>29</v>
      </c>
      <c r="D32" s="43" t="s">
        <v>32</v>
      </c>
      <c r="E32" s="43" t="s">
        <v>252</v>
      </c>
      <c r="F32" s="43">
        <v>200</v>
      </c>
      <c r="G32" s="39">
        <f>G33</f>
        <v>2609.1</v>
      </c>
      <c r="H32" s="239">
        <v>0</v>
      </c>
    </row>
    <row r="33" spans="1:8" ht="34.5" customHeight="1" thickBot="1">
      <c r="A33" s="27" t="s">
        <v>50</v>
      </c>
      <c r="B33" s="10">
        <v>650</v>
      </c>
      <c r="C33" s="43" t="s">
        <v>29</v>
      </c>
      <c r="D33" s="43" t="s">
        <v>32</v>
      </c>
      <c r="E33" s="43" t="s">
        <v>252</v>
      </c>
      <c r="F33" s="43">
        <v>240</v>
      </c>
      <c r="G33" s="39">
        <v>2609.1</v>
      </c>
      <c r="H33" s="239">
        <v>0</v>
      </c>
    </row>
    <row r="34" spans="1:8" ht="17.25" customHeight="1" thickBot="1">
      <c r="A34" s="9" t="s">
        <v>55</v>
      </c>
      <c r="B34" s="10">
        <v>650</v>
      </c>
      <c r="C34" s="43" t="s">
        <v>29</v>
      </c>
      <c r="D34" s="43" t="s">
        <v>32</v>
      </c>
      <c r="E34" s="43" t="s">
        <v>252</v>
      </c>
      <c r="F34" s="43">
        <v>800</v>
      </c>
      <c r="G34" s="39">
        <f>G35</f>
        <v>567.5</v>
      </c>
      <c r="H34" s="239">
        <v>0</v>
      </c>
    </row>
    <row r="35" spans="1:8" ht="17.25" customHeight="1" thickBot="1">
      <c r="A35" s="9" t="s">
        <v>56</v>
      </c>
      <c r="B35" s="10">
        <v>650</v>
      </c>
      <c r="C35" s="43" t="s">
        <v>29</v>
      </c>
      <c r="D35" s="43" t="s">
        <v>32</v>
      </c>
      <c r="E35" s="43" t="s">
        <v>252</v>
      </c>
      <c r="F35" s="43">
        <v>850</v>
      </c>
      <c r="G35" s="39">
        <v>567.5</v>
      </c>
      <c r="H35" s="239">
        <v>0</v>
      </c>
    </row>
    <row r="36" spans="1:8" ht="34.5" customHeight="1" thickBot="1">
      <c r="A36" s="31" t="s">
        <v>9</v>
      </c>
      <c r="B36" s="8">
        <v>650</v>
      </c>
      <c r="C36" s="42" t="s">
        <v>29</v>
      </c>
      <c r="D36" s="42" t="s">
        <v>33</v>
      </c>
      <c r="E36" s="42" t="s">
        <v>72</v>
      </c>
      <c r="F36" s="42" t="s">
        <v>73</v>
      </c>
      <c r="G36" s="38">
        <f>G37</f>
        <v>23.9</v>
      </c>
      <c r="H36" s="238">
        <v>0</v>
      </c>
    </row>
    <row r="37" spans="1:8" ht="66.75" customHeight="1" thickBot="1">
      <c r="A37" s="284" t="s">
        <v>57</v>
      </c>
      <c r="B37" s="10">
        <v>650</v>
      </c>
      <c r="C37" s="43" t="s">
        <v>29</v>
      </c>
      <c r="D37" s="43" t="s">
        <v>33</v>
      </c>
      <c r="E37" s="43" t="s">
        <v>255</v>
      </c>
      <c r="F37" s="43" t="s">
        <v>73</v>
      </c>
      <c r="G37" s="39">
        <f>G38</f>
        <v>23.9</v>
      </c>
      <c r="H37" s="239">
        <v>0</v>
      </c>
    </row>
    <row r="38" spans="1:8" ht="34.5" customHeight="1" thickBot="1">
      <c r="A38" s="27" t="s">
        <v>58</v>
      </c>
      <c r="B38" s="10">
        <v>650</v>
      </c>
      <c r="C38" s="43" t="s">
        <v>29</v>
      </c>
      <c r="D38" s="43" t="s">
        <v>33</v>
      </c>
      <c r="E38" s="43" t="s">
        <v>255</v>
      </c>
      <c r="F38" s="43">
        <v>500</v>
      </c>
      <c r="G38" s="39">
        <f>G39</f>
        <v>23.9</v>
      </c>
      <c r="H38" s="239">
        <v>0</v>
      </c>
    </row>
    <row r="39" spans="1:8" ht="34.5" customHeight="1" thickBot="1">
      <c r="A39" s="285" t="s">
        <v>59</v>
      </c>
      <c r="B39" s="10">
        <v>650</v>
      </c>
      <c r="C39" s="43" t="s">
        <v>29</v>
      </c>
      <c r="D39" s="43" t="s">
        <v>33</v>
      </c>
      <c r="E39" s="43" t="s">
        <v>255</v>
      </c>
      <c r="F39" s="43">
        <v>540</v>
      </c>
      <c r="G39" s="39">
        <v>23.9</v>
      </c>
      <c r="H39" s="239">
        <v>0</v>
      </c>
    </row>
    <row r="40" spans="1:8" ht="16.5" customHeight="1" thickBot="1">
      <c r="A40" s="7" t="s">
        <v>235</v>
      </c>
      <c r="B40" s="8">
        <v>650</v>
      </c>
      <c r="C40" s="42" t="s">
        <v>29</v>
      </c>
      <c r="D40" s="42" t="s">
        <v>236</v>
      </c>
      <c r="E40" s="42" t="s">
        <v>72</v>
      </c>
      <c r="F40" s="42" t="s">
        <v>73</v>
      </c>
      <c r="G40" s="38">
        <f>G41</f>
        <v>100</v>
      </c>
      <c r="H40" s="238">
        <v>0</v>
      </c>
    </row>
    <row r="41" spans="1:8" ht="33" customHeight="1" thickBot="1">
      <c r="A41" s="224" t="s">
        <v>256</v>
      </c>
      <c r="B41" s="10">
        <v>650</v>
      </c>
      <c r="C41" s="43" t="s">
        <v>29</v>
      </c>
      <c r="D41" s="43" t="s">
        <v>236</v>
      </c>
      <c r="E41" s="43" t="s">
        <v>258</v>
      </c>
      <c r="F41" s="43" t="s">
        <v>73</v>
      </c>
      <c r="G41" s="39">
        <f>G42</f>
        <v>100</v>
      </c>
      <c r="H41" s="239">
        <v>0</v>
      </c>
    </row>
    <row r="42" spans="1:8" ht="16.5" customHeight="1" thickBot="1">
      <c r="A42" s="224" t="s">
        <v>237</v>
      </c>
      <c r="B42" s="10">
        <v>650</v>
      </c>
      <c r="C42" s="43" t="s">
        <v>29</v>
      </c>
      <c r="D42" s="43" t="s">
        <v>236</v>
      </c>
      <c r="E42" s="43" t="s">
        <v>257</v>
      </c>
      <c r="F42" s="43" t="s">
        <v>73</v>
      </c>
      <c r="G42" s="39">
        <f>G43</f>
        <v>100</v>
      </c>
      <c r="H42" s="239">
        <v>0</v>
      </c>
    </row>
    <row r="43" spans="1:8" ht="16.5" customHeight="1" thickBot="1">
      <c r="A43" s="224" t="s">
        <v>55</v>
      </c>
      <c r="B43" s="10">
        <v>650</v>
      </c>
      <c r="C43" s="43" t="s">
        <v>29</v>
      </c>
      <c r="D43" s="43" t="s">
        <v>236</v>
      </c>
      <c r="E43" s="43" t="s">
        <v>257</v>
      </c>
      <c r="F43" s="43" t="s">
        <v>238</v>
      </c>
      <c r="G43" s="39">
        <f>G44</f>
        <v>100</v>
      </c>
      <c r="H43" s="239">
        <v>0</v>
      </c>
    </row>
    <row r="44" spans="1:8" ht="16.5" customHeight="1" thickBot="1">
      <c r="A44" s="224" t="s">
        <v>75</v>
      </c>
      <c r="B44" s="10">
        <v>650</v>
      </c>
      <c r="C44" s="43" t="s">
        <v>29</v>
      </c>
      <c r="D44" s="43" t="s">
        <v>236</v>
      </c>
      <c r="E44" s="43" t="s">
        <v>257</v>
      </c>
      <c r="F44" s="43" t="s">
        <v>239</v>
      </c>
      <c r="G44" s="39">
        <v>100</v>
      </c>
      <c r="H44" s="239">
        <v>0</v>
      </c>
    </row>
    <row r="45" spans="1:8" ht="16.5" customHeight="1" thickBot="1">
      <c r="A45" s="32" t="s">
        <v>10</v>
      </c>
      <c r="B45" s="25">
        <v>650</v>
      </c>
      <c r="C45" s="41" t="s">
        <v>31</v>
      </c>
      <c r="D45" s="41" t="s">
        <v>30</v>
      </c>
      <c r="E45" s="41" t="s">
        <v>72</v>
      </c>
      <c r="F45" s="41" t="s">
        <v>73</v>
      </c>
      <c r="G45" s="236">
        <f>G46</f>
        <v>342.59999999999997</v>
      </c>
      <c r="H45" s="236">
        <f>H46</f>
        <v>342.59999999999997</v>
      </c>
    </row>
    <row r="46" spans="1:8" ht="16.5" customHeight="1" thickBot="1">
      <c r="A46" s="9" t="s">
        <v>11</v>
      </c>
      <c r="B46" s="10">
        <v>650</v>
      </c>
      <c r="C46" s="43" t="s">
        <v>31</v>
      </c>
      <c r="D46" s="43" t="s">
        <v>34</v>
      </c>
      <c r="E46" s="43" t="s">
        <v>72</v>
      </c>
      <c r="F46" s="43" t="s">
        <v>73</v>
      </c>
      <c r="G46" s="39">
        <f>G47</f>
        <v>342.59999999999997</v>
      </c>
      <c r="H46" s="39">
        <f>H47</f>
        <v>342.59999999999997</v>
      </c>
    </row>
    <row r="47" spans="1:8" ht="34.5" customHeight="1" thickBot="1">
      <c r="A47" s="9" t="s">
        <v>253</v>
      </c>
      <c r="B47" s="10">
        <v>650</v>
      </c>
      <c r="C47" s="43" t="s">
        <v>31</v>
      </c>
      <c r="D47" s="43" t="s">
        <v>34</v>
      </c>
      <c r="E47" s="43" t="s">
        <v>246</v>
      </c>
      <c r="F47" s="43" t="s">
        <v>73</v>
      </c>
      <c r="G47" s="39">
        <f xml:space="preserve"> G48</f>
        <v>342.59999999999997</v>
      </c>
      <c r="H47" s="39">
        <f xml:space="preserve"> H48</f>
        <v>342.59999999999997</v>
      </c>
    </row>
    <row r="48" spans="1:8" ht="35.25" customHeight="1" thickBot="1">
      <c r="A48" s="9" t="s">
        <v>60</v>
      </c>
      <c r="B48" s="10">
        <v>650</v>
      </c>
      <c r="C48" s="43" t="s">
        <v>31</v>
      </c>
      <c r="D48" s="43" t="s">
        <v>34</v>
      </c>
      <c r="E48" s="43" t="s">
        <v>259</v>
      </c>
      <c r="F48" s="43" t="s">
        <v>73</v>
      </c>
      <c r="G48" s="39">
        <f>G49+G51</f>
        <v>342.59999999999997</v>
      </c>
      <c r="H48" s="39">
        <f>H49+H51</f>
        <v>342.59999999999997</v>
      </c>
    </row>
    <row r="49" spans="1:8" ht="62.25" customHeight="1" thickBot="1">
      <c r="A49" s="9" t="s">
        <v>49</v>
      </c>
      <c r="B49" s="10">
        <v>650</v>
      </c>
      <c r="C49" s="43" t="s">
        <v>31</v>
      </c>
      <c r="D49" s="43" t="s">
        <v>34</v>
      </c>
      <c r="E49" s="43" t="s">
        <v>259</v>
      </c>
      <c r="F49" s="43">
        <v>100</v>
      </c>
      <c r="G49" s="39">
        <f>G50</f>
        <v>281.2</v>
      </c>
      <c r="H49" s="39">
        <f>H50</f>
        <v>281.2</v>
      </c>
    </row>
    <row r="50" spans="1:8" ht="33" customHeight="1" thickBot="1">
      <c r="A50" s="26" t="s">
        <v>50</v>
      </c>
      <c r="B50" s="10">
        <v>650</v>
      </c>
      <c r="C50" s="43" t="s">
        <v>31</v>
      </c>
      <c r="D50" s="43" t="s">
        <v>34</v>
      </c>
      <c r="E50" s="43" t="s">
        <v>259</v>
      </c>
      <c r="F50" s="43">
        <v>120</v>
      </c>
      <c r="G50" s="39">
        <v>281.2</v>
      </c>
      <c r="H50" s="39">
        <v>281.2</v>
      </c>
    </row>
    <row r="51" spans="1:8" ht="33" customHeight="1" thickBot="1">
      <c r="A51" s="29" t="s">
        <v>61</v>
      </c>
      <c r="B51" s="10">
        <v>650</v>
      </c>
      <c r="C51" s="43" t="s">
        <v>31</v>
      </c>
      <c r="D51" s="43" t="s">
        <v>34</v>
      </c>
      <c r="E51" s="43" t="s">
        <v>259</v>
      </c>
      <c r="F51" s="43">
        <v>200</v>
      </c>
      <c r="G51" s="39">
        <f>G52</f>
        <v>61.4</v>
      </c>
      <c r="H51" s="39">
        <f>H52</f>
        <v>61.4</v>
      </c>
    </row>
    <row r="52" spans="1:8" ht="33" customHeight="1" thickBot="1">
      <c r="A52" s="29" t="s">
        <v>62</v>
      </c>
      <c r="B52" s="10">
        <v>650</v>
      </c>
      <c r="C52" s="43" t="s">
        <v>31</v>
      </c>
      <c r="D52" s="43" t="s">
        <v>34</v>
      </c>
      <c r="E52" s="43" t="s">
        <v>259</v>
      </c>
      <c r="F52" s="43">
        <v>240</v>
      </c>
      <c r="G52" s="39">
        <v>61.4</v>
      </c>
      <c r="H52" s="39">
        <v>61.4</v>
      </c>
    </row>
    <row r="53" spans="1:8" ht="16.5" customHeight="1" thickBot="1">
      <c r="A53" s="33" t="s">
        <v>12</v>
      </c>
      <c r="B53" s="25">
        <v>650</v>
      </c>
      <c r="C53" s="41" t="s">
        <v>34</v>
      </c>
      <c r="D53" s="41" t="s">
        <v>30</v>
      </c>
      <c r="E53" s="41" t="s">
        <v>72</v>
      </c>
      <c r="F53" s="41" t="s">
        <v>73</v>
      </c>
      <c r="G53" s="236">
        <f>G54+G63</f>
        <v>965.19999999999993</v>
      </c>
      <c r="H53" s="236">
        <f>H54+H63</f>
        <v>21.4</v>
      </c>
    </row>
    <row r="54" spans="1:8" ht="32.25" customHeight="1" thickBot="1">
      <c r="A54" s="28" t="s">
        <v>13</v>
      </c>
      <c r="B54" s="8">
        <v>650</v>
      </c>
      <c r="C54" s="42" t="s">
        <v>34</v>
      </c>
      <c r="D54" s="42">
        <v>10</v>
      </c>
      <c r="E54" s="42" t="s">
        <v>72</v>
      </c>
      <c r="F54" s="42" t="s">
        <v>73</v>
      </c>
      <c r="G54" s="38">
        <f>G55</f>
        <v>922.4</v>
      </c>
      <c r="H54" s="238">
        <v>0</v>
      </c>
    </row>
    <row r="55" spans="1:8" ht="32.25" customHeight="1" thickBot="1">
      <c r="A55" s="29" t="s">
        <v>260</v>
      </c>
      <c r="B55" s="10">
        <v>650</v>
      </c>
      <c r="C55" s="43" t="s">
        <v>34</v>
      </c>
      <c r="D55" s="43">
        <v>10</v>
      </c>
      <c r="E55" s="43" t="s">
        <v>246</v>
      </c>
      <c r="F55" s="43" t="s">
        <v>73</v>
      </c>
      <c r="G55" s="39">
        <f>G56+G59</f>
        <v>922.4</v>
      </c>
      <c r="H55" s="239">
        <v>0</v>
      </c>
    </row>
    <row r="56" spans="1:8" ht="69.75" customHeight="1" thickBot="1">
      <c r="A56" s="29" t="s">
        <v>313</v>
      </c>
      <c r="B56" s="10">
        <v>650</v>
      </c>
      <c r="C56" s="43" t="s">
        <v>34</v>
      </c>
      <c r="D56" s="43">
        <v>10</v>
      </c>
      <c r="E56" s="43" t="s">
        <v>261</v>
      </c>
      <c r="F56" s="43" t="s">
        <v>73</v>
      </c>
      <c r="G56" s="39">
        <f>G57</f>
        <v>350</v>
      </c>
      <c r="H56" s="239">
        <v>0</v>
      </c>
    </row>
    <row r="57" spans="1:8" ht="33.75" customHeight="1" thickBot="1">
      <c r="A57" s="29" t="s">
        <v>61</v>
      </c>
      <c r="B57" s="10">
        <v>650</v>
      </c>
      <c r="C57" s="43" t="s">
        <v>34</v>
      </c>
      <c r="D57" s="43">
        <v>10</v>
      </c>
      <c r="E57" s="43" t="s">
        <v>261</v>
      </c>
      <c r="F57" s="43">
        <v>200</v>
      </c>
      <c r="G57" s="39">
        <f>G58</f>
        <v>350</v>
      </c>
      <c r="H57" s="239">
        <v>0</v>
      </c>
    </row>
    <row r="58" spans="1:8" ht="33.75" customHeight="1" thickBot="1">
      <c r="A58" s="29" t="s">
        <v>62</v>
      </c>
      <c r="B58" s="10">
        <v>650</v>
      </c>
      <c r="C58" s="43" t="s">
        <v>34</v>
      </c>
      <c r="D58" s="43">
        <v>10</v>
      </c>
      <c r="E58" s="43" t="s">
        <v>261</v>
      </c>
      <c r="F58" s="43">
        <v>240</v>
      </c>
      <c r="G58" s="39">
        <v>350</v>
      </c>
      <c r="H58" s="239">
        <v>0</v>
      </c>
    </row>
    <row r="59" spans="1:8" ht="33.75" customHeight="1" thickBot="1">
      <c r="A59" s="29" t="s">
        <v>63</v>
      </c>
      <c r="B59" s="10">
        <v>650</v>
      </c>
      <c r="C59" s="43" t="s">
        <v>34</v>
      </c>
      <c r="D59" s="43">
        <v>10</v>
      </c>
      <c r="E59" s="43" t="s">
        <v>263</v>
      </c>
      <c r="F59" s="43" t="s">
        <v>73</v>
      </c>
      <c r="G59" s="39">
        <f>G60</f>
        <v>572.4</v>
      </c>
      <c r="H59" s="239">
        <v>0</v>
      </c>
    </row>
    <row r="60" spans="1:8" ht="36" customHeight="1" thickBot="1">
      <c r="A60" s="29" t="s">
        <v>51</v>
      </c>
      <c r="B60" s="10">
        <v>650</v>
      </c>
      <c r="C60" s="43" t="s">
        <v>34</v>
      </c>
      <c r="D60" s="43">
        <v>10</v>
      </c>
      <c r="E60" s="43" t="s">
        <v>262</v>
      </c>
      <c r="F60" s="43" t="s">
        <v>73</v>
      </c>
      <c r="G60" s="39">
        <f>G61</f>
        <v>572.4</v>
      </c>
      <c r="H60" s="239">
        <v>0</v>
      </c>
    </row>
    <row r="61" spans="1:8" ht="36" customHeight="1" thickBot="1">
      <c r="A61" s="29" t="s">
        <v>61</v>
      </c>
      <c r="B61" s="10">
        <v>650</v>
      </c>
      <c r="C61" s="43" t="s">
        <v>34</v>
      </c>
      <c r="D61" s="43">
        <v>10</v>
      </c>
      <c r="E61" s="43" t="s">
        <v>262</v>
      </c>
      <c r="F61" s="43">
        <v>200</v>
      </c>
      <c r="G61" s="39">
        <f>G62</f>
        <v>572.4</v>
      </c>
      <c r="H61" s="239">
        <v>0</v>
      </c>
    </row>
    <row r="62" spans="1:8" ht="36" customHeight="1" thickBot="1">
      <c r="A62" s="29" t="s">
        <v>62</v>
      </c>
      <c r="B62" s="10">
        <v>650</v>
      </c>
      <c r="C62" s="43" t="s">
        <v>34</v>
      </c>
      <c r="D62" s="43">
        <v>10</v>
      </c>
      <c r="E62" s="43" t="s">
        <v>262</v>
      </c>
      <c r="F62" s="43">
        <v>240</v>
      </c>
      <c r="G62" s="39">
        <v>572.4</v>
      </c>
      <c r="H62" s="239">
        <v>0</v>
      </c>
    </row>
    <row r="63" spans="1:8" ht="33.75" customHeight="1" thickBot="1">
      <c r="A63" s="28" t="s">
        <v>14</v>
      </c>
      <c r="B63" s="8">
        <v>650</v>
      </c>
      <c r="C63" s="42" t="s">
        <v>34</v>
      </c>
      <c r="D63" s="42">
        <v>14</v>
      </c>
      <c r="E63" s="42" t="s">
        <v>72</v>
      </c>
      <c r="F63" s="42" t="s">
        <v>73</v>
      </c>
      <c r="G63" s="38">
        <f>G64</f>
        <v>42.8</v>
      </c>
      <c r="H63" s="238">
        <f>H64</f>
        <v>21.4</v>
      </c>
    </row>
    <row r="64" spans="1:8" ht="33.75" customHeight="1" thickBot="1">
      <c r="A64" s="29" t="s">
        <v>264</v>
      </c>
      <c r="B64" s="10">
        <v>650</v>
      </c>
      <c r="C64" s="43" t="s">
        <v>34</v>
      </c>
      <c r="D64" s="43">
        <v>14</v>
      </c>
      <c r="E64" s="43" t="s">
        <v>246</v>
      </c>
      <c r="F64" s="43" t="s">
        <v>73</v>
      </c>
      <c r="G64" s="39">
        <f>G65+G67</f>
        <v>42.8</v>
      </c>
      <c r="H64" s="39">
        <f>H65+H67</f>
        <v>21.4</v>
      </c>
    </row>
    <row r="65" spans="1:8" ht="33.75" hidden="1" customHeight="1" thickBot="1">
      <c r="A65" s="29" t="s">
        <v>265</v>
      </c>
      <c r="B65" s="10">
        <v>650</v>
      </c>
      <c r="C65" s="43" t="s">
        <v>34</v>
      </c>
      <c r="D65" s="43">
        <v>14</v>
      </c>
      <c r="E65" s="43" t="s">
        <v>267</v>
      </c>
      <c r="F65" s="43">
        <v>200</v>
      </c>
      <c r="G65" s="39">
        <v>0</v>
      </c>
      <c r="H65" s="239">
        <v>0</v>
      </c>
    </row>
    <row r="66" spans="1:8" ht="33.75" hidden="1" customHeight="1" thickBot="1">
      <c r="A66" s="29" t="s">
        <v>62</v>
      </c>
      <c r="B66" s="10">
        <v>650</v>
      </c>
      <c r="C66" s="43" t="s">
        <v>34</v>
      </c>
      <c r="D66" s="43">
        <v>14</v>
      </c>
      <c r="E66" s="43" t="s">
        <v>267</v>
      </c>
      <c r="F66" s="43">
        <v>240</v>
      </c>
      <c r="G66" s="39">
        <v>0</v>
      </c>
      <c r="H66" s="239">
        <v>0</v>
      </c>
    </row>
    <row r="67" spans="1:8" ht="16.5" customHeight="1" thickBot="1">
      <c r="A67" s="27" t="s">
        <v>266</v>
      </c>
      <c r="B67" s="10">
        <v>650</v>
      </c>
      <c r="C67" s="43" t="s">
        <v>34</v>
      </c>
      <c r="D67" s="43">
        <v>14</v>
      </c>
      <c r="E67" s="43" t="s">
        <v>246</v>
      </c>
      <c r="F67" s="43" t="s">
        <v>73</v>
      </c>
      <c r="G67" s="39">
        <f>G68</f>
        <v>42.8</v>
      </c>
      <c r="H67" s="39">
        <f>H68</f>
        <v>21.4</v>
      </c>
    </row>
    <row r="68" spans="1:8" ht="17.25" customHeight="1" thickBot="1">
      <c r="A68" s="26" t="s">
        <v>64</v>
      </c>
      <c r="B68" s="10">
        <v>650</v>
      </c>
      <c r="C68" s="43" t="s">
        <v>34</v>
      </c>
      <c r="D68" s="43">
        <v>14</v>
      </c>
      <c r="E68" s="43" t="s">
        <v>268</v>
      </c>
      <c r="F68" s="43" t="s">
        <v>73</v>
      </c>
      <c r="G68" s="39">
        <f>G69+G72</f>
        <v>42.8</v>
      </c>
      <c r="H68" s="39">
        <f>H69+H72</f>
        <v>21.4</v>
      </c>
    </row>
    <row r="69" spans="1:8" ht="32.25" customHeight="1" thickBot="1">
      <c r="A69" s="29" t="s">
        <v>61</v>
      </c>
      <c r="B69" s="10">
        <v>650</v>
      </c>
      <c r="C69" s="43" t="s">
        <v>34</v>
      </c>
      <c r="D69" s="43">
        <v>14</v>
      </c>
      <c r="E69" s="43" t="s">
        <v>268</v>
      </c>
      <c r="F69" s="43">
        <v>200</v>
      </c>
      <c r="G69" s="39">
        <f>G70</f>
        <v>21.4</v>
      </c>
      <c r="H69" s="39">
        <f>H70</f>
        <v>21.4</v>
      </c>
    </row>
    <row r="70" spans="1:8" ht="32.25" customHeight="1" thickBot="1">
      <c r="A70" s="29" t="s">
        <v>62</v>
      </c>
      <c r="B70" s="10">
        <v>650</v>
      </c>
      <c r="C70" s="43" t="s">
        <v>34</v>
      </c>
      <c r="D70" s="43">
        <v>14</v>
      </c>
      <c r="E70" s="43" t="s">
        <v>268</v>
      </c>
      <c r="F70" s="43">
        <v>240</v>
      </c>
      <c r="G70" s="39">
        <v>21.4</v>
      </c>
      <c r="H70" s="239">
        <v>21.4</v>
      </c>
    </row>
    <row r="71" spans="1:8" ht="33" customHeight="1" thickBot="1">
      <c r="A71" s="29" t="s">
        <v>65</v>
      </c>
      <c r="B71" s="10">
        <v>650</v>
      </c>
      <c r="C71" s="43" t="s">
        <v>34</v>
      </c>
      <c r="D71" s="43">
        <v>14</v>
      </c>
      <c r="E71" s="43" t="s">
        <v>269</v>
      </c>
      <c r="F71" s="43" t="s">
        <v>73</v>
      </c>
      <c r="G71" s="39">
        <f>G72</f>
        <v>21.4</v>
      </c>
      <c r="H71" s="239">
        <v>0</v>
      </c>
    </row>
    <row r="72" spans="1:8" ht="33" customHeight="1" thickBot="1">
      <c r="A72" s="27" t="s">
        <v>61</v>
      </c>
      <c r="B72" s="10">
        <v>650</v>
      </c>
      <c r="C72" s="43" t="s">
        <v>34</v>
      </c>
      <c r="D72" s="43">
        <v>14</v>
      </c>
      <c r="E72" s="43" t="s">
        <v>269</v>
      </c>
      <c r="F72" s="43">
        <v>200</v>
      </c>
      <c r="G72" s="39">
        <f>G73</f>
        <v>21.4</v>
      </c>
      <c r="H72" s="239">
        <v>0</v>
      </c>
    </row>
    <row r="73" spans="1:8" ht="33" customHeight="1" thickBot="1">
      <c r="A73" s="26" t="s">
        <v>62</v>
      </c>
      <c r="B73" s="10">
        <v>650</v>
      </c>
      <c r="C73" s="43" t="s">
        <v>34</v>
      </c>
      <c r="D73" s="43">
        <v>14</v>
      </c>
      <c r="E73" s="43" t="s">
        <v>269</v>
      </c>
      <c r="F73" s="43">
        <v>240</v>
      </c>
      <c r="G73" s="39">
        <v>21.4</v>
      </c>
      <c r="H73" s="239">
        <v>0</v>
      </c>
    </row>
    <row r="74" spans="1:8" ht="16.5" customHeight="1" thickBot="1">
      <c r="A74" s="33" t="s">
        <v>15</v>
      </c>
      <c r="B74" s="25">
        <v>650</v>
      </c>
      <c r="C74" s="41" t="s">
        <v>32</v>
      </c>
      <c r="D74" s="41" t="s">
        <v>30</v>
      </c>
      <c r="E74" s="41" t="s">
        <v>72</v>
      </c>
      <c r="F74" s="41" t="s">
        <v>73</v>
      </c>
      <c r="G74" s="236">
        <f>G75+G83</f>
        <v>3483.1</v>
      </c>
      <c r="H74" s="237">
        <v>0</v>
      </c>
    </row>
    <row r="75" spans="1:8" ht="16.5" customHeight="1" thickBot="1">
      <c r="A75" s="28" t="s">
        <v>16</v>
      </c>
      <c r="B75" s="8">
        <v>650</v>
      </c>
      <c r="C75" s="42" t="s">
        <v>32</v>
      </c>
      <c r="D75" s="42" t="s">
        <v>36</v>
      </c>
      <c r="E75" s="42" t="s">
        <v>72</v>
      </c>
      <c r="F75" s="42" t="s">
        <v>73</v>
      </c>
      <c r="G75" s="38">
        <f>G76+G80</f>
        <v>3233.1</v>
      </c>
      <c r="H75" s="238">
        <v>0</v>
      </c>
    </row>
    <row r="76" spans="1:8" ht="33" customHeight="1" thickBot="1">
      <c r="A76" s="270" t="s">
        <v>270</v>
      </c>
      <c r="B76" s="10">
        <v>650</v>
      </c>
      <c r="C76" s="43" t="s">
        <v>32</v>
      </c>
      <c r="D76" s="43" t="s">
        <v>36</v>
      </c>
      <c r="E76" s="43" t="s">
        <v>272</v>
      </c>
      <c r="F76" s="43" t="s">
        <v>73</v>
      </c>
      <c r="G76" s="39">
        <f>G77</f>
        <v>3233.1</v>
      </c>
      <c r="H76" s="239">
        <v>0</v>
      </c>
    </row>
    <row r="77" spans="1:8" ht="16.5" customHeight="1" thickBot="1">
      <c r="A77" s="269" t="s">
        <v>271</v>
      </c>
      <c r="B77" s="10">
        <v>650</v>
      </c>
      <c r="C77" s="43" t="s">
        <v>32</v>
      </c>
      <c r="D77" s="43" t="s">
        <v>36</v>
      </c>
      <c r="E77" s="43" t="s">
        <v>273</v>
      </c>
      <c r="F77" s="43" t="s">
        <v>73</v>
      </c>
      <c r="G77" s="39">
        <f>G78</f>
        <v>3233.1</v>
      </c>
      <c r="H77" s="239">
        <v>0</v>
      </c>
    </row>
    <row r="78" spans="1:8" ht="35.25" customHeight="1" thickBot="1">
      <c r="A78" s="29" t="s">
        <v>61</v>
      </c>
      <c r="B78" s="10">
        <v>650</v>
      </c>
      <c r="C78" s="43" t="s">
        <v>32</v>
      </c>
      <c r="D78" s="43" t="s">
        <v>36</v>
      </c>
      <c r="E78" s="43" t="s">
        <v>273</v>
      </c>
      <c r="F78" s="43">
        <v>200</v>
      </c>
      <c r="G78" s="39">
        <f>G79</f>
        <v>3233.1</v>
      </c>
      <c r="H78" s="239">
        <v>0</v>
      </c>
    </row>
    <row r="79" spans="1:8" ht="35.25" customHeight="1" thickBot="1">
      <c r="A79" s="29" t="s">
        <v>62</v>
      </c>
      <c r="B79" s="10">
        <v>650</v>
      </c>
      <c r="C79" s="43" t="s">
        <v>32</v>
      </c>
      <c r="D79" s="43" t="s">
        <v>36</v>
      </c>
      <c r="E79" s="43" t="s">
        <v>273</v>
      </c>
      <c r="F79" s="43">
        <v>240</v>
      </c>
      <c r="G79" s="39">
        <v>3233.1</v>
      </c>
      <c r="H79" s="239">
        <v>0</v>
      </c>
    </row>
    <row r="80" spans="1:8" ht="39.75" hidden="1" customHeight="1" thickBot="1">
      <c r="A80" s="232" t="s">
        <v>274</v>
      </c>
      <c r="B80" s="10">
        <v>650</v>
      </c>
      <c r="C80" s="43" t="s">
        <v>32</v>
      </c>
      <c r="D80" s="43" t="s">
        <v>36</v>
      </c>
      <c r="E80" s="43" t="s">
        <v>246</v>
      </c>
      <c r="F80" s="43" t="s">
        <v>73</v>
      </c>
      <c r="G80" s="39">
        <f>G81</f>
        <v>0</v>
      </c>
      <c r="H80" s="39">
        <f>H81</f>
        <v>0</v>
      </c>
    </row>
    <row r="81" spans="1:8" ht="35.25" hidden="1" customHeight="1" thickBot="1">
      <c r="A81" s="232" t="s">
        <v>61</v>
      </c>
      <c r="B81" s="10">
        <v>650</v>
      </c>
      <c r="C81" s="43" t="s">
        <v>32</v>
      </c>
      <c r="D81" s="43" t="s">
        <v>36</v>
      </c>
      <c r="E81" s="43" t="s">
        <v>275</v>
      </c>
      <c r="F81" s="43" t="s">
        <v>82</v>
      </c>
      <c r="G81" s="39">
        <f>G82</f>
        <v>0</v>
      </c>
      <c r="H81" s="39">
        <f>H82</f>
        <v>0</v>
      </c>
    </row>
    <row r="82" spans="1:8" ht="35.25" hidden="1" customHeight="1" thickBot="1">
      <c r="A82" s="232" t="s">
        <v>62</v>
      </c>
      <c r="B82" s="10">
        <v>650</v>
      </c>
      <c r="C82" s="43" t="s">
        <v>32</v>
      </c>
      <c r="D82" s="43" t="s">
        <v>36</v>
      </c>
      <c r="E82" s="43" t="s">
        <v>275</v>
      </c>
      <c r="F82" s="43" t="s">
        <v>240</v>
      </c>
      <c r="G82" s="39">
        <v>0</v>
      </c>
      <c r="H82" s="239">
        <v>0</v>
      </c>
    </row>
    <row r="83" spans="1:8" ht="16.5" customHeight="1" thickBot="1">
      <c r="A83" s="28" t="s">
        <v>17</v>
      </c>
      <c r="B83" s="8">
        <v>650</v>
      </c>
      <c r="C83" s="42" t="s">
        <v>32</v>
      </c>
      <c r="D83" s="42">
        <v>12</v>
      </c>
      <c r="E83" s="42" t="s">
        <v>72</v>
      </c>
      <c r="F83" s="42" t="s">
        <v>73</v>
      </c>
      <c r="G83" s="38">
        <f>G84</f>
        <v>250</v>
      </c>
      <c r="H83" s="238">
        <v>0</v>
      </c>
    </row>
    <row r="84" spans="1:8" ht="36.75" customHeight="1" thickBot="1">
      <c r="A84" s="27" t="s">
        <v>276</v>
      </c>
      <c r="B84" s="10">
        <v>650</v>
      </c>
      <c r="C84" s="43" t="s">
        <v>32</v>
      </c>
      <c r="D84" s="43">
        <v>12</v>
      </c>
      <c r="E84" s="43" t="s">
        <v>246</v>
      </c>
      <c r="F84" s="43" t="s">
        <v>73</v>
      </c>
      <c r="G84" s="39">
        <f>G85</f>
        <v>250</v>
      </c>
      <c r="H84" s="239">
        <v>0</v>
      </c>
    </row>
    <row r="85" spans="1:8" ht="35.25" customHeight="1" thickBot="1">
      <c r="A85" s="9" t="s">
        <v>66</v>
      </c>
      <c r="B85" s="10">
        <v>650</v>
      </c>
      <c r="C85" s="43" t="s">
        <v>32</v>
      </c>
      <c r="D85" s="43">
        <v>12</v>
      </c>
      <c r="E85" s="43" t="s">
        <v>277</v>
      </c>
      <c r="F85" s="43" t="s">
        <v>73</v>
      </c>
      <c r="G85" s="39">
        <f>G86</f>
        <v>250</v>
      </c>
      <c r="H85" s="239">
        <v>0</v>
      </c>
    </row>
    <row r="86" spans="1:8" ht="16.5" customHeight="1" thickBot="1">
      <c r="A86" s="26" t="s">
        <v>51</v>
      </c>
      <c r="B86" s="10">
        <v>650</v>
      </c>
      <c r="C86" s="43" t="s">
        <v>32</v>
      </c>
      <c r="D86" s="43">
        <v>12</v>
      </c>
      <c r="E86" s="43" t="s">
        <v>278</v>
      </c>
      <c r="F86" s="43" t="s">
        <v>73</v>
      </c>
      <c r="G86" s="39">
        <f>G87</f>
        <v>250</v>
      </c>
      <c r="H86" s="239">
        <v>0</v>
      </c>
    </row>
    <row r="87" spans="1:8" ht="32.25" customHeight="1" thickBot="1">
      <c r="A87" s="29" t="s">
        <v>61</v>
      </c>
      <c r="B87" s="10">
        <v>650</v>
      </c>
      <c r="C87" s="43" t="s">
        <v>32</v>
      </c>
      <c r="D87" s="43">
        <v>12</v>
      </c>
      <c r="E87" s="43" t="s">
        <v>278</v>
      </c>
      <c r="F87" s="43">
        <v>200</v>
      </c>
      <c r="G87" s="39">
        <f>G88</f>
        <v>250</v>
      </c>
      <c r="H87" s="239">
        <v>0</v>
      </c>
    </row>
    <row r="88" spans="1:8" ht="32.25" customHeight="1" thickBot="1">
      <c r="A88" s="29" t="s">
        <v>62</v>
      </c>
      <c r="B88" s="10">
        <v>650</v>
      </c>
      <c r="C88" s="43" t="s">
        <v>32</v>
      </c>
      <c r="D88" s="43">
        <v>12</v>
      </c>
      <c r="E88" s="43" t="s">
        <v>278</v>
      </c>
      <c r="F88" s="43">
        <v>240</v>
      </c>
      <c r="G88" s="39">
        <v>250</v>
      </c>
      <c r="H88" s="239">
        <v>0</v>
      </c>
    </row>
    <row r="89" spans="1:8" ht="16.5" customHeight="1" thickBot="1">
      <c r="A89" s="35" t="s">
        <v>18</v>
      </c>
      <c r="B89" s="25">
        <v>650</v>
      </c>
      <c r="C89" s="41" t="s">
        <v>35</v>
      </c>
      <c r="D89" s="41" t="s">
        <v>30</v>
      </c>
      <c r="E89" s="41" t="s">
        <v>72</v>
      </c>
      <c r="F89" s="41" t="s">
        <v>73</v>
      </c>
      <c r="G89" s="236">
        <f>G90+G95</f>
        <v>9646.4</v>
      </c>
      <c r="H89" s="237">
        <v>0</v>
      </c>
    </row>
    <row r="90" spans="1:8" ht="16.5" customHeight="1" thickBot="1">
      <c r="A90" s="7" t="s">
        <v>19</v>
      </c>
      <c r="B90" s="8">
        <v>650</v>
      </c>
      <c r="C90" s="42" t="s">
        <v>35</v>
      </c>
      <c r="D90" s="42" t="s">
        <v>29</v>
      </c>
      <c r="E90" s="42" t="s">
        <v>72</v>
      </c>
      <c r="F90" s="42" t="s">
        <v>73</v>
      </c>
      <c r="G90" s="38">
        <f>G91</f>
        <v>1744</v>
      </c>
      <c r="H90" s="238">
        <v>0</v>
      </c>
    </row>
    <row r="91" spans="1:8" ht="32.25" customHeight="1" thickBot="1">
      <c r="A91" s="271" t="s">
        <v>279</v>
      </c>
      <c r="B91" s="10">
        <v>650</v>
      </c>
      <c r="C91" s="43" t="s">
        <v>35</v>
      </c>
      <c r="D91" s="43" t="s">
        <v>29</v>
      </c>
      <c r="E91" s="43" t="s">
        <v>246</v>
      </c>
      <c r="F91" s="43" t="s">
        <v>73</v>
      </c>
      <c r="G91" s="39">
        <f>G92</f>
        <v>1744</v>
      </c>
      <c r="H91" s="239">
        <v>0</v>
      </c>
    </row>
    <row r="92" spans="1:8" ht="16.5" customHeight="1" thickBot="1">
      <c r="A92" s="271" t="s">
        <v>280</v>
      </c>
      <c r="B92" s="10">
        <v>650</v>
      </c>
      <c r="C92" s="43" t="s">
        <v>35</v>
      </c>
      <c r="D92" s="43" t="s">
        <v>29</v>
      </c>
      <c r="E92" s="43" t="s">
        <v>281</v>
      </c>
      <c r="F92" s="43" t="s">
        <v>73</v>
      </c>
      <c r="G92" s="39">
        <f>G93</f>
        <v>1744</v>
      </c>
      <c r="H92" s="239">
        <v>0</v>
      </c>
    </row>
    <row r="93" spans="1:8" ht="33.75" customHeight="1" thickBot="1">
      <c r="A93" s="27" t="s">
        <v>61</v>
      </c>
      <c r="B93" s="10">
        <v>650</v>
      </c>
      <c r="C93" s="43" t="s">
        <v>35</v>
      </c>
      <c r="D93" s="43" t="s">
        <v>29</v>
      </c>
      <c r="E93" s="43" t="s">
        <v>281</v>
      </c>
      <c r="F93" s="43">
        <v>200</v>
      </c>
      <c r="G93" s="39">
        <f>G94</f>
        <v>1744</v>
      </c>
      <c r="H93" s="239">
        <v>0</v>
      </c>
    </row>
    <row r="94" spans="1:8" ht="33.75" customHeight="1" thickBot="1">
      <c r="A94" s="9" t="s">
        <v>62</v>
      </c>
      <c r="B94" s="10">
        <v>650</v>
      </c>
      <c r="C94" s="43" t="s">
        <v>35</v>
      </c>
      <c r="D94" s="43" t="s">
        <v>29</v>
      </c>
      <c r="E94" s="43" t="s">
        <v>281</v>
      </c>
      <c r="F94" s="43">
        <v>240</v>
      </c>
      <c r="G94" s="39">
        <v>1744</v>
      </c>
      <c r="H94" s="239">
        <v>0</v>
      </c>
    </row>
    <row r="95" spans="1:8" ht="16.5" customHeight="1" thickBot="1">
      <c r="A95" s="7" t="s">
        <v>20</v>
      </c>
      <c r="B95" s="8">
        <v>650</v>
      </c>
      <c r="C95" s="42" t="s">
        <v>35</v>
      </c>
      <c r="D95" s="42" t="s">
        <v>34</v>
      </c>
      <c r="E95" s="42" t="s">
        <v>72</v>
      </c>
      <c r="F95" s="42" t="s">
        <v>73</v>
      </c>
      <c r="G95" s="38">
        <f>G96+G103+G100</f>
        <v>7902.4</v>
      </c>
      <c r="H95" s="239">
        <v>0</v>
      </c>
    </row>
    <row r="96" spans="1:8" ht="34.5" customHeight="1" thickBot="1">
      <c r="A96" s="9" t="s">
        <v>282</v>
      </c>
      <c r="B96" s="10">
        <v>650</v>
      </c>
      <c r="C96" s="43" t="s">
        <v>35</v>
      </c>
      <c r="D96" s="43" t="s">
        <v>34</v>
      </c>
      <c r="E96" s="43" t="s">
        <v>246</v>
      </c>
      <c r="F96" s="43" t="s">
        <v>73</v>
      </c>
      <c r="G96" s="39">
        <f>G97</f>
        <v>7902.4</v>
      </c>
      <c r="H96" s="239">
        <v>0</v>
      </c>
    </row>
    <row r="97" spans="1:8" ht="34.5" customHeight="1" thickBot="1">
      <c r="A97" s="9" t="s">
        <v>283</v>
      </c>
      <c r="B97" s="10">
        <v>650</v>
      </c>
      <c r="C97" s="43" t="s">
        <v>35</v>
      </c>
      <c r="D97" s="43" t="s">
        <v>34</v>
      </c>
      <c r="E97" s="43" t="s">
        <v>284</v>
      </c>
      <c r="F97" s="43" t="s">
        <v>73</v>
      </c>
      <c r="G97" s="39">
        <f>G98</f>
        <v>7902.4</v>
      </c>
      <c r="H97" s="239">
        <v>0</v>
      </c>
    </row>
    <row r="98" spans="1:8" ht="34.5" customHeight="1" thickBot="1">
      <c r="A98" s="9" t="s">
        <v>61</v>
      </c>
      <c r="B98" s="10">
        <v>650</v>
      </c>
      <c r="C98" s="43" t="s">
        <v>35</v>
      </c>
      <c r="D98" s="43" t="s">
        <v>34</v>
      </c>
      <c r="E98" s="43" t="s">
        <v>285</v>
      </c>
      <c r="F98" s="43">
        <v>200</v>
      </c>
      <c r="G98" s="39">
        <f>G99</f>
        <v>7902.4</v>
      </c>
      <c r="H98" s="239">
        <v>0</v>
      </c>
    </row>
    <row r="99" spans="1:8" ht="34.5" customHeight="1" thickBot="1">
      <c r="A99" s="9" t="s">
        <v>62</v>
      </c>
      <c r="B99" s="10">
        <v>650</v>
      </c>
      <c r="C99" s="43" t="s">
        <v>35</v>
      </c>
      <c r="D99" s="43" t="s">
        <v>34</v>
      </c>
      <c r="E99" s="43" t="s">
        <v>285</v>
      </c>
      <c r="F99" s="43">
        <v>240</v>
      </c>
      <c r="G99" s="39">
        <v>7902.4</v>
      </c>
      <c r="H99" s="239">
        <v>0</v>
      </c>
    </row>
    <row r="100" spans="1:8" ht="97.5" hidden="1" customHeight="1" thickBot="1">
      <c r="A100" s="252" t="s">
        <v>296</v>
      </c>
      <c r="B100" s="10">
        <v>650</v>
      </c>
      <c r="C100" s="43" t="s">
        <v>35</v>
      </c>
      <c r="D100" s="43" t="s">
        <v>34</v>
      </c>
      <c r="E100" s="43" t="s">
        <v>284</v>
      </c>
      <c r="F100" s="43" t="s">
        <v>73</v>
      </c>
      <c r="G100" s="39">
        <f>G101</f>
        <v>0</v>
      </c>
      <c r="H100" s="239">
        <v>0</v>
      </c>
    </row>
    <row r="101" spans="1:8" ht="34.5" hidden="1" customHeight="1" thickBot="1">
      <c r="A101" s="252" t="s">
        <v>61</v>
      </c>
      <c r="B101" s="10">
        <v>650</v>
      </c>
      <c r="C101" s="43" t="s">
        <v>35</v>
      </c>
      <c r="D101" s="43" t="s">
        <v>34</v>
      </c>
      <c r="E101" s="43" t="s">
        <v>297</v>
      </c>
      <c r="F101" s="43">
        <v>200</v>
      </c>
      <c r="G101" s="39">
        <f>G102</f>
        <v>0</v>
      </c>
      <c r="H101" s="239">
        <v>0</v>
      </c>
    </row>
    <row r="102" spans="1:8" ht="34.5" hidden="1" customHeight="1" thickBot="1">
      <c r="A102" s="252" t="s">
        <v>62</v>
      </c>
      <c r="B102" s="10">
        <v>650</v>
      </c>
      <c r="C102" s="43" t="s">
        <v>35</v>
      </c>
      <c r="D102" s="43" t="s">
        <v>34</v>
      </c>
      <c r="E102" s="43" t="s">
        <v>297</v>
      </c>
      <c r="F102" s="43">
        <v>240</v>
      </c>
      <c r="G102" s="39">
        <v>0</v>
      </c>
      <c r="H102" s="239">
        <v>0</v>
      </c>
    </row>
    <row r="103" spans="1:8" ht="16.5" hidden="1" customHeight="1" thickBot="1">
      <c r="A103" s="233" t="s">
        <v>241</v>
      </c>
      <c r="B103" s="10">
        <v>650</v>
      </c>
      <c r="C103" s="43" t="s">
        <v>35</v>
      </c>
      <c r="D103" s="43" t="s">
        <v>34</v>
      </c>
      <c r="E103" s="43" t="s">
        <v>246</v>
      </c>
      <c r="F103" s="43" t="s">
        <v>73</v>
      </c>
      <c r="G103" s="39">
        <f>G104</f>
        <v>0</v>
      </c>
      <c r="H103" s="39">
        <f>H104</f>
        <v>0</v>
      </c>
    </row>
    <row r="104" spans="1:8" ht="34.5" hidden="1" customHeight="1" thickBot="1">
      <c r="A104" s="233" t="s">
        <v>61</v>
      </c>
      <c r="B104" s="10">
        <v>650</v>
      </c>
      <c r="C104" s="43" t="s">
        <v>35</v>
      </c>
      <c r="D104" s="43" t="s">
        <v>34</v>
      </c>
      <c r="E104" s="43" t="s">
        <v>286</v>
      </c>
      <c r="F104" s="43" t="s">
        <v>82</v>
      </c>
      <c r="G104" s="39">
        <f>G105</f>
        <v>0</v>
      </c>
      <c r="H104" s="39">
        <f>H105</f>
        <v>0</v>
      </c>
    </row>
    <row r="105" spans="1:8" ht="34.5" hidden="1" customHeight="1" thickBot="1">
      <c r="A105" s="233" t="s">
        <v>62</v>
      </c>
      <c r="B105" s="10">
        <v>650</v>
      </c>
      <c r="C105" s="43" t="s">
        <v>35</v>
      </c>
      <c r="D105" s="43" t="s">
        <v>34</v>
      </c>
      <c r="E105" s="43" t="s">
        <v>286</v>
      </c>
      <c r="F105" s="43" t="s">
        <v>240</v>
      </c>
      <c r="G105" s="39">
        <v>0</v>
      </c>
      <c r="H105" s="239">
        <v>0</v>
      </c>
    </row>
    <row r="106" spans="1:8" ht="20.25" customHeight="1" thickBot="1">
      <c r="A106" s="32" t="s">
        <v>21</v>
      </c>
      <c r="B106" s="25">
        <v>650</v>
      </c>
      <c r="C106" s="41" t="s">
        <v>37</v>
      </c>
      <c r="D106" s="41" t="s">
        <v>30</v>
      </c>
      <c r="E106" s="41" t="s">
        <v>72</v>
      </c>
      <c r="F106" s="41" t="s">
        <v>73</v>
      </c>
      <c r="G106" s="236">
        <f>G107</f>
        <v>15185.400000000001</v>
      </c>
      <c r="H106" s="236">
        <f>H107</f>
        <v>0</v>
      </c>
    </row>
    <row r="107" spans="1:8" ht="20.25" customHeight="1" thickBot="1">
      <c r="A107" s="7" t="s">
        <v>22</v>
      </c>
      <c r="B107" s="8">
        <v>650</v>
      </c>
      <c r="C107" s="42" t="s">
        <v>37</v>
      </c>
      <c r="D107" s="42" t="s">
        <v>29</v>
      </c>
      <c r="E107" s="42" t="s">
        <v>72</v>
      </c>
      <c r="F107" s="42" t="s">
        <v>73</v>
      </c>
      <c r="G107" s="38">
        <f>G108+G116</f>
        <v>15185.400000000001</v>
      </c>
      <c r="H107" s="38">
        <f>H108+H116</f>
        <v>0</v>
      </c>
    </row>
    <row r="108" spans="1:8" ht="34.5" customHeight="1" thickBot="1">
      <c r="A108" s="9" t="s">
        <v>287</v>
      </c>
      <c r="B108" s="10">
        <v>650</v>
      </c>
      <c r="C108" s="43" t="s">
        <v>37</v>
      </c>
      <c r="D108" s="43" t="s">
        <v>29</v>
      </c>
      <c r="E108" s="43" t="s">
        <v>246</v>
      </c>
      <c r="F108" s="43" t="s">
        <v>73</v>
      </c>
      <c r="G108" s="39">
        <f>G109</f>
        <v>11178.7</v>
      </c>
      <c r="H108" s="239">
        <v>0</v>
      </c>
    </row>
    <row r="109" spans="1:8" ht="18.75" customHeight="1" thickBot="1">
      <c r="A109" s="9" t="s">
        <v>288</v>
      </c>
      <c r="B109" s="10">
        <v>650</v>
      </c>
      <c r="C109" s="43" t="s">
        <v>37</v>
      </c>
      <c r="D109" s="43" t="s">
        <v>29</v>
      </c>
      <c r="E109" s="43" t="s">
        <v>289</v>
      </c>
      <c r="F109" s="43" t="s">
        <v>73</v>
      </c>
      <c r="G109" s="39">
        <f>G110+G112+G114</f>
        <v>11178.7</v>
      </c>
      <c r="H109" s="239">
        <v>0</v>
      </c>
    </row>
    <row r="110" spans="1:8" ht="64.5" customHeight="1" thickBot="1">
      <c r="A110" s="9" t="s">
        <v>49</v>
      </c>
      <c r="B110" s="10">
        <v>650</v>
      </c>
      <c r="C110" s="43" t="s">
        <v>37</v>
      </c>
      <c r="D110" s="43" t="s">
        <v>29</v>
      </c>
      <c r="E110" s="43" t="s">
        <v>290</v>
      </c>
      <c r="F110" s="43">
        <v>100</v>
      </c>
      <c r="G110" s="39">
        <f>G111</f>
        <v>9080.7000000000007</v>
      </c>
      <c r="H110" s="239">
        <v>0</v>
      </c>
    </row>
    <row r="111" spans="1:8" ht="21" customHeight="1" thickBot="1">
      <c r="A111" s="9" t="s">
        <v>67</v>
      </c>
      <c r="B111" s="10">
        <v>650</v>
      </c>
      <c r="C111" s="43" t="s">
        <v>37</v>
      </c>
      <c r="D111" s="43" t="s">
        <v>29</v>
      </c>
      <c r="E111" s="43" t="s">
        <v>290</v>
      </c>
      <c r="F111" s="43">
        <v>110</v>
      </c>
      <c r="G111" s="39">
        <v>9080.7000000000007</v>
      </c>
      <c r="H111" s="239">
        <v>0</v>
      </c>
    </row>
    <row r="112" spans="1:8" ht="34.5" customHeight="1" thickBot="1">
      <c r="A112" s="9" t="s">
        <v>61</v>
      </c>
      <c r="B112" s="10">
        <v>650</v>
      </c>
      <c r="C112" s="43" t="s">
        <v>37</v>
      </c>
      <c r="D112" s="43" t="s">
        <v>29</v>
      </c>
      <c r="E112" s="43" t="s">
        <v>290</v>
      </c>
      <c r="F112" s="43">
        <v>200</v>
      </c>
      <c r="G112" s="39">
        <f>G113</f>
        <v>2033</v>
      </c>
      <c r="H112" s="239">
        <v>0</v>
      </c>
    </row>
    <row r="113" spans="1:8" ht="34.5" customHeight="1" thickBot="1">
      <c r="A113" s="9" t="s">
        <v>62</v>
      </c>
      <c r="B113" s="10">
        <v>650</v>
      </c>
      <c r="C113" s="43" t="s">
        <v>37</v>
      </c>
      <c r="D113" s="43" t="s">
        <v>29</v>
      </c>
      <c r="E113" s="43" t="s">
        <v>290</v>
      </c>
      <c r="F113" s="43">
        <v>240</v>
      </c>
      <c r="G113" s="39">
        <v>2033</v>
      </c>
      <c r="H113" s="239">
        <v>0</v>
      </c>
    </row>
    <row r="114" spans="1:8" ht="18" customHeight="1" thickBot="1">
      <c r="A114" s="9" t="s">
        <v>55</v>
      </c>
      <c r="B114" s="10">
        <v>650</v>
      </c>
      <c r="C114" s="43" t="s">
        <v>37</v>
      </c>
      <c r="D114" s="43" t="s">
        <v>29</v>
      </c>
      <c r="E114" s="43" t="s">
        <v>290</v>
      </c>
      <c r="F114" s="43">
        <v>800</v>
      </c>
      <c r="G114" s="39">
        <f>G115</f>
        <v>65</v>
      </c>
      <c r="H114" s="239">
        <v>0</v>
      </c>
    </row>
    <row r="115" spans="1:8" ht="18" customHeight="1" thickBot="1">
      <c r="A115" s="9" t="s">
        <v>56</v>
      </c>
      <c r="B115" s="10">
        <v>650</v>
      </c>
      <c r="C115" s="43" t="s">
        <v>37</v>
      </c>
      <c r="D115" s="43" t="s">
        <v>29</v>
      </c>
      <c r="E115" s="43" t="s">
        <v>290</v>
      </c>
      <c r="F115" s="43">
        <v>850</v>
      </c>
      <c r="G115" s="240">
        <v>65</v>
      </c>
      <c r="H115" s="225">
        <v>0</v>
      </c>
    </row>
    <row r="116" spans="1:8" ht="34.5" customHeight="1" thickBot="1">
      <c r="A116" s="36" t="s">
        <v>68</v>
      </c>
      <c r="B116" s="10">
        <v>650</v>
      </c>
      <c r="C116" s="43" t="s">
        <v>37</v>
      </c>
      <c r="D116" s="43" t="s">
        <v>29</v>
      </c>
      <c r="E116" s="43">
        <v>7000000601</v>
      </c>
      <c r="F116" s="43" t="s">
        <v>73</v>
      </c>
      <c r="G116" s="240">
        <f>G117</f>
        <v>4006.7</v>
      </c>
      <c r="H116" s="240">
        <f>H117</f>
        <v>0</v>
      </c>
    </row>
    <row r="117" spans="1:8" ht="17.25" customHeight="1" thickBot="1">
      <c r="A117" s="36" t="s">
        <v>69</v>
      </c>
      <c r="B117" s="10">
        <v>650</v>
      </c>
      <c r="C117" s="43" t="s">
        <v>37</v>
      </c>
      <c r="D117" s="43" t="s">
        <v>29</v>
      </c>
      <c r="E117" s="43">
        <v>7000000601</v>
      </c>
      <c r="F117" s="43">
        <v>100</v>
      </c>
      <c r="G117" s="240">
        <f>G118</f>
        <v>4006.7</v>
      </c>
      <c r="H117" s="240">
        <f>H118</f>
        <v>0</v>
      </c>
    </row>
    <row r="118" spans="1:8" ht="17.25" customHeight="1" thickBot="1">
      <c r="A118" s="9" t="s">
        <v>67</v>
      </c>
      <c r="B118" s="10">
        <v>650</v>
      </c>
      <c r="C118" s="43" t="s">
        <v>37</v>
      </c>
      <c r="D118" s="43" t="s">
        <v>29</v>
      </c>
      <c r="E118" s="43">
        <v>7000000601</v>
      </c>
      <c r="F118" s="43">
        <v>110</v>
      </c>
      <c r="G118" s="240">
        <v>4006.7</v>
      </c>
      <c r="H118" s="240"/>
    </row>
    <row r="119" spans="1:8" ht="21.75" customHeight="1" thickBot="1">
      <c r="A119" s="32" t="s">
        <v>23</v>
      </c>
      <c r="B119" s="25">
        <v>650</v>
      </c>
      <c r="C119" s="41">
        <v>10</v>
      </c>
      <c r="D119" s="41" t="s">
        <v>30</v>
      </c>
      <c r="E119" s="41" t="s">
        <v>72</v>
      </c>
      <c r="F119" s="41" t="s">
        <v>73</v>
      </c>
      <c r="G119" s="236">
        <f>G120</f>
        <v>211.5</v>
      </c>
      <c r="H119" s="237">
        <v>0</v>
      </c>
    </row>
    <row r="120" spans="1:8" ht="21.75" customHeight="1" thickBot="1">
      <c r="A120" s="7" t="s">
        <v>24</v>
      </c>
      <c r="B120" s="8">
        <v>650</v>
      </c>
      <c r="C120" s="42">
        <v>10</v>
      </c>
      <c r="D120" s="42" t="s">
        <v>29</v>
      </c>
      <c r="E120" s="42" t="s">
        <v>72</v>
      </c>
      <c r="F120" s="42" t="s">
        <v>73</v>
      </c>
      <c r="G120" s="38">
        <f>G121</f>
        <v>211.5</v>
      </c>
      <c r="H120" s="238">
        <v>0</v>
      </c>
    </row>
    <row r="121" spans="1:8" ht="30.75" customHeight="1" thickBot="1">
      <c r="A121" s="271" t="s">
        <v>291</v>
      </c>
      <c r="B121" s="10">
        <v>650</v>
      </c>
      <c r="C121" s="43">
        <v>10</v>
      </c>
      <c r="D121" s="43" t="s">
        <v>29</v>
      </c>
      <c r="E121" s="43" t="s">
        <v>246</v>
      </c>
      <c r="F121" s="43" t="s">
        <v>73</v>
      </c>
      <c r="G121" s="39">
        <f>G122</f>
        <v>211.5</v>
      </c>
      <c r="H121" s="239">
        <v>0</v>
      </c>
    </row>
    <row r="122" spans="1:8" ht="21.75" customHeight="1" thickBot="1">
      <c r="A122" s="269" t="s">
        <v>292</v>
      </c>
      <c r="B122" s="10">
        <v>650</v>
      </c>
      <c r="C122" s="43">
        <v>10</v>
      </c>
      <c r="D122" s="43" t="s">
        <v>29</v>
      </c>
      <c r="E122" s="43" t="s">
        <v>308</v>
      </c>
      <c r="F122" s="43" t="s">
        <v>73</v>
      </c>
      <c r="G122" s="39">
        <f>G123</f>
        <v>211.5</v>
      </c>
      <c r="H122" s="239">
        <v>0</v>
      </c>
    </row>
    <row r="123" spans="1:8" ht="21.75" customHeight="1" thickBot="1">
      <c r="A123" s="9" t="s">
        <v>70</v>
      </c>
      <c r="B123" s="10">
        <v>650</v>
      </c>
      <c r="C123" s="43">
        <v>10</v>
      </c>
      <c r="D123" s="43" t="s">
        <v>29</v>
      </c>
      <c r="E123" s="43" t="s">
        <v>308</v>
      </c>
      <c r="F123" s="43">
        <v>300</v>
      </c>
      <c r="G123" s="39">
        <f>G124</f>
        <v>211.5</v>
      </c>
      <c r="H123" s="239">
        <v>0</v>
      </c>
    </row>
    <row r="124" spans="1:8" ht="21.75" customHeight="1" thickBot="1">
      <c r="A124" s="9" t="s">
        <v>71</v>
      </c>
      <c r="B124" s="10">
        <v>650</v>
      </c>
      <c r="C124" s="43">
        <v>10</v>
      </c>
      <c r="D124" s="43" t="s">
        <v>29</v>
      </c>
      <c r="E124" s="43" t="s">
        <v>308</v>
      </c>
      <c r="F124" s="43">
        <v>310</v>
      </c>
      <c r="G124" s="39">
        <v>211.5</v>
      </c>
      <c r="H124" s="239">
        <v>0</v>
      </c>
    </row>
    <row r="125" spans="1:8" ht="19.5" customHeight="1" thickBot="1">
      <c r="A125" s="32" t="s">
        <v>25</v>
      </c>
      <c r="B125" s="25">
        <v>650</v>
      </c>
      <c r="C125" s="41">
        <v>11</v>
      </c>
      <c r="D125" s="41" t="s">
        <v>29</v>
      </c>
      <c r="E125" s="41" t="s">
        <v>72</v>
      </c>
      <c r="F125" s="41" t="s">
        <v>73</v>
      </c>
      <c r="G125" s="236">
        <f>G126</f>
        <v>2136</v>
      </c>
      <c r="H125" s="237">
        <v>0</v>
      </c>
    </row>
    <row r="126" spans="1:8" ht="19.5" customHeight="1" thickBot="1">
      <c r="A126" s="9" t="s">
        <v>26</v>
      </c>
      <c r="B126" s="10">
        <v>650</v>
      </c>
      <c r="C126" s="43">
        <v>11</v>
      </c>
      <c r="D126" s="43" t="s">
        <v>29</v>
      </c>
      <c r="E126" s="43" t="s">
        <v>72</v>
      </c>
      <c r="F126" s="43" t="s">
        <v>73</v>
      </c>
      <c r="G126" s="39">
        <f>G127</f>
        <v>2136</v>
      </c>
      <c r="H126" s="239">
        <v>0</v>
      </c>
    </row>
    <row r="127" spans="1:8" ht="34.5" customHeight="1" thickBot="1">
      <c r="A127" s="270" t="s">
        <v>293</v>
      </c>
      <c r="B127" s="10">
        <v>650</v>
      </c>
      <c r="C127" s="43">
        <v>11</v>
      </c>
      <c r="D127" s="43" t="s">
        <v>29</v>
      </c>
      <c r="E127" s="43" t="s">
        <v>246</v>
      </c>
      <c r="F127" s="43" t="s">
        <v>73</v>
      </c>
      <c r="G127" s="39">
        <f>G128</f>
        <v>2136</v>
      </c>
      <c r="H127" s="239">
        <v>0</v>
      </c>
    </row>
    <row r="128" spans="1:8" ht="16.5" customHeight="1" thickBot="1">
      <c r="A128" s="269" t="s">
        <v>288</v>
      </c>
      <c r="B128" s="10">
        <v>650</v>
      </c>
      <c r="C128" s="43">
        <v>11</v>
      </c>
      <c r="D128" s="43" t="s">
        <v>29</v>
      </c>
      <c r="E128" s="43" t="s">
        <v>294</v>
      </c>
      <c r="F128" s="43" t="s">
        <v>73</v>
      </c>
      <c r="G128" s="240">
        <f>G129+G131</f>
        <v>2136</v>
      </c>
      <c r="H128" s="225">
        <v>0</v>
      </c>
    </row>
    <row r="129" spans="1:8" ht="63" customHeight="1" thickBot="1">
      <c r="A129" s="9" t="s">
        <v>49</v>
      </c>
      <c r="B129" s="10">
        <v>650</v>
      </c>
      <c r="C129" s="43">
        <v>11</v>
      </c>
      <c r="D129" s="43" t="s">
        <v>29</v>
      </c>
      <c r="E129" s="43" t="s">
        <v>295</v>
      </c>
      <c r="F129" s="43">
        <v>100</v>
      </c>
      <c r="G129" s="39">
        <f>G130</f>
        <v>2036</v>
      </c>
      <c r="H129" s="239">
        <v>0</v>
      </c>
    </row>
    <row r="130" spans="1:8" ht="21" customHeight="1" thickBot="1">
      <c r="A130" s="9" t="s">
        <v>67</v>
      </c>
      <c r="B130" s="10">
        <v>650</v>
      </c>
      <c r="C130" s="43">
        <v>11</v>
      </c>
      <c r="D130" s="43" t="s">
        <v>29</v>
      </c>
      <c r="E130" s="43" t="s">
        <v>295</v>
      </c>
      <c r="F130" s="43">
        <v>110</v>
      </c>
      <c r="G130" s="39">
        <v>2036</v>
      </c>
      <c r="H130" s="239">
        <v>0</v>
      </c>
    </row>
    <row r="131" spans="1:8" ht="34.5" customHeight="1" thickBot="1">
      <c r="A131" s="9" t="s">
        <v>61</v>
      </c>
      <c r="B131" s="10">
        <v>650</v>
      </c>
      <c r="C131" s="43">
        <v>11</v>
      </c>
      <c r="D131" s="43" t="s">
        <v>29</v>
      </c>
      <c r="E131" s="43" t="s">
        <v>295</v>
      </c>
      <c r="F131" s="43">
        <v>200</v>
      </c>
      <c r="G131" s="39">
        <f>G132</f>
        <v>100</v>
      </c>
      <c r="H131" s="239">
        <v>0</v>
      </c>
    </row>
    <row r="132" spans="1:8" ht="34.5" customHeight="1" thickBot="1">
      <c r="A132" s="9" t="s">
        <v>62</v>
      </c>
      <c r="B132" s="10">
        <v>650</v>
      </c>
      <c r="C132" s="43">
        <v>11</v>
      </c>
      <c r="D132" s="43" t="s">
        <v>29</v>
      </c>
      <c r="E132" s="43" t="s">
        <v>295</v>
      </c>
      <c r="F132" s="43">
        <v>240</v>
      </c>
      <c r="G132" s="240">
        <v>100</v>
      </c>
      <c r="H132" s="225">
        <v>0</v>
      </c>
    </row>
    <row r="133" spans="1:8" ht="18.75">
      <c r="A133" s="18"/>
    </row>
  </sheetData>
  <mergeCells count="7">
    <mergeCell ref="F8:H8"/>
    <mergeCell ref="A1:H1"/>
    <mergeCell ref="A2:H2"/>
    <mergeCell ref="A3:H3"/>
    <mergeCell ref="A4:H4"/>
    <mergeCell ref="A6:H6"/>
    <mergeCell ref="A7:G7"/>
  </mergeCells>
  <pageMargins left="1.0826771653543308" right="0.8858267716535434" top="0.98425196850393704" bottom="0.78740157480314965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138"/>
  <sheetViews>
    <sheetView workbookViewId="0">
      <selection activeCell="O6" sqref="O6"/>
    </sheetView>
  </sheetViews>
  <sheetFormatPr defaultRowHeight="15"/>
  <cols>
    <col min="1" max="1" width="73.7109375" customWidth="1"/>
    <col min="5" max="5" width="17.7109375" customWidth="1"/>
    <col min="7" max="7" width="12.5703125" customWidth="1"/>
    <col min="8" max="8" width="11.85546875" customWidth="1"/>
    <col min="9" max="9" width="12.5703125" customWidth="1"/>
    <col min="10" max="10" width="11.85546875" customWidth="1"/>
  </cols>
  <sheetData>
    <row r="1" spans="1:10" ht="15.75">
      <c r="A1" s="298" t="s">
        <v>38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15.75">
      <c r="A2" s="298" t="s">
        <v>337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0" ht="15.75">
      <c r="A3" s="298" t="s">
        <v>0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0" ht="15.75">
      <c r="A4" s="298" t="s">
        <v>335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15.75">
      <c r="A5" s="250"/>
      <c r="B5" s="249"/>
      <c r="C5" s="249"/>
      <c r="D5" s="249"/>
      <c r="E5" s="249"/>
      <c r="F5" s="249"/>
      <c r="G5" s="249"/>
      <c r="H5" s="19"/>
      <c r="I5" s="249"/>
      <c r="J5" s="19"/>
    </row>
    <row r="6" spans="1:10" ht="94.5" customHeight="1">
      <c r="A6" s="300" t="s">
        <v>315</v>
      </c>
      <c r="B6" s="300"/>
      <c r="C6" s="300"/>
      <c r="D6" s="300"/>
      <c r="E6" s="300"/>
      <c r="F6" s="300"/>
      <c r="G6" s="300"/>
      <c r="H6" s="300"/>
      <c r="I6" s="300"/>
      <c r="J6" s="300"/>
    </row>
    <row r="7" spans="1:10" ht="15.75">
      <c r="A7" s="306"/>
      <c r="B7" s="306"/>
      <c r="C7" s="306"/>
      <c r="D7" s="306"/>
      <c r="E7" s="306"/>
      <c r="F7" s="306"/>
      <c r="G7" s="306"/>
      <c r="H7" s="20"/>
      <c r="J7" s="20"/>
    </row>
    <row r="8" spans="1:10" ht="16.5" customHeight="1" thickBot="1">
      <c r="A8" s="247"/>
      <c r="B8" s="247"/>
      <c r="C8" s="247"/>
      <c r="D8" s="247"/>
      <c r="E8" s="247"/>
      <c r="F8" s="301" t="s">
        <v>2</v>
      </c>
      <c r="G8" s="301"/>
      <c r="H8" s="301"/>
      <c r="I8" s="301"/>
      <c r="J8" s="301"/>
    </row>
    <row r="9" spans="1:10" ht="74.25" thickBot="1">
      <c r="A9" s="246" t="s">
        <v>3</v>
      </c>
      <c r="B9" s="16" t="s">
        <v>41</v>
      </c>
      <c r="C9" s="16" t="s">
        <v>4</v>
      </c>
      <c r="D9" s="16" t="s">
        <v>5</v>
      </c>
      <c r="E9" s="16" t="s">
        <v>42</v>
      </c>
      <c r="F9" s="16" t="s">
        <v>43</v>
      </c>
      <c r="G9" s="16" t="s">
        <v>299</v>
      </c>
      <c r="H9" s="21" t="s">
        <v>44</v>
      </c>
      <c r="I9" s="16" t="s">
        <v>314</v>
      </c>
      <c r="J9" s="21" t="s">
        <v>44</v>
      </c>
    </row>
    <row r="10" spans="1:10" ht="21" customHeight="1" thickBot="1">
      <c r="A10" s="22" t="s">
        <v>45</v>
      </c>
      <c r="B10" s="23">
        <v>650</v>
      </c>
      <c r="C10" s="248" t="s">
        <v>30</v>
      </c>
      <c r="D10" s="248" t="s">
        <v>30</v>
      </c>
      <c r="E10" s="248" t="s">
        <v>72</v>
      </c>
      <c r="F10" s="248" t="s">
        <v>73</v>
      </c>
      <c r="G10" s="235">
        <f>G12+G50+G58+G79+G94+G111+G124+G130</f>
        <v>47631.100000000006</v>
      </c>
      <c r="H10" s="235">
        <f>H12+H50+H58+H79+H94+H111+H124+H130</f>
        <v>396.79999999999995</v>
      </c>
      <c r="I10" s="235">
        <f>I12+I50+I58+I79+I94+I111+I124+I130</f>
        <v>49364</v>
      </c>
      <c r="J10" s="235">
        <f>J12+J50+J58+J79+J94+J111+J124+J130</f>
        <v>410.59999999999997</v>
      </c>
    </row>
    <row r="11" spans="1:10" ht="21" customHeight="1" thickBot="1">
      <c r="A11" s="268" t="s">
        <v>7</v>
      </c>
      <c r="B11" s="264">
        <v>650</v>
      </c>
      <c r="C11" s="265" t="s">
        <v>29</v>
      </c>
      <c r="D11" s="265" t="s">
        <v>30</v>
      </c>
      <c r="E11" s="265" t="s">
        <v>72</v>
      </c>
      <c r="F11" s="265" t="s">
        <v>73</v>
      </c>
      <c r="G11" s="266">
        <f>G12</f>
        <v>20572.900000000001</v>
      </c>
      <c r="H11" s="266">
        <f t="shared" ref="H11:I11" si="0">H12</f>
        <v>0</v>
      </c>
      <c r="I11" s="266">
        <f t="shared" si="0"/>
        <v>21865.599999999999</v>
      </c>
      <c r="J11" s="267">
        <v>0</v>
      </c>
    </row>
    <row r="12" spans="1:10" ht="32.25" customHeight="1" thickBot="1">
      <c r="A12" s="24" t="s">
        <v>249</v>
      </c>
      <c r="B12" s="25">
        <v>650</v>
      </c>
      <c r="C12" s="41" t="s">
        <v>29</v>
      </c>
      <c r="D12" s="41" t="s">
        <v>30</v>
      </c>
      <c r="E12" s="41" t="s">
        <v>72</v>
      </c>
      <c r="F12" s="41" t="s">
        <v>73</v>
      </c>
      <c r="G12" s="236">
        <f>G13+G19+G37+G41+G46</f>
        <v>20572.900000000001</v>
      </c>
      <c r="H12" s="236">
        <f t="shared" ref="H12:I12" si="1">H13+H19+H37+H41+H46</f>
        <v>0</v>
      </c>
      <c r="I12" s="236">
        <f t="shared" si="1"/>
        <v>21865.599999999999</v>
      </c>
      <c r="J12" s="237">
        <v>0</v>
      </c>
    </row>
    <row r="13" spans="1:10" ht="33" customHeight="1" thickBot="1">
      <c r="A13" s="22" t="s">
        <v>46</v>
      </c>
      <c r="B13" s="8">
        <v>650</v>
      </c>
      <c r="C13" s="42" t="s">
        <v>29</v>
      </c>
      <c r="D13" s="42" t="s">
        <v>31</v>
      </c>
      <c r="E13" s="42" t="s">
        <v>72</v>
      </c>
      <c r="F13" s="42" t="s">
        <v>73</v>
      </c>
      <c r="G13" s="38">
        <f>G14</f>
        <v>2429</v>
      </c>
      <c r="H13" s="238">
        <v>0</v>
      </c>
      <c r="I13" s="38">
        <f>I14</f>
        <v>2429</v>
      </c>
      <c r="J13" s="238">
        <v>0</v>
      </c>
    </row>
    <row r="14" spans="1:10" ht="20.25" customHeight="1" thickBot="1">
      <c r="A14" s="27" t="s">
        <v>47</v>
      </c>
      <c r="B14" s="10">
        <v>650</v>
      </c>
      <c r="C14" s="43" t="s">
        <v>29</v>
      </c>
      <c r="D14" s="43" t="s">
        <v>31</v>
      </c>
      <c r="E14" s="43" t="s">
        <v>246</v>
      </c>
      <c r="F14" s="43" t="s">
        <v>73</v>
      </c>
      <c r="G14" s="39">
        <f>G15</f>
        <v>2429</v>
      </c>
      <c r="H14" s="239">
        <v>0</v>
      </c>
      <c r="I14" s="39">
        <f>I15</f>
        <v>2429</v>
      </c>
      <c r="J14" s="239">
        <v>0</v>
      </c>
    </row>
    <row r="15" spans="1:10" ht="18" customHeight="1" thickBot="1">
      <c r="A15" s="27" t="s">
        <v>47</v>
      </c>
      <c r="B15" s="10">
        <v>650</v>
      </c>
      <c r="C15" s="43" t="s">
        <v>29</v>
      </c>
      <c r="D15" s="43" t="s">
        <v>31</v>
      </c>
      <c r="E15" s="43" t="s">
        <v>247</v>
      </c>
      <c r="F15" s="43" t="s">
        <v>73</v>
      </c>
      <c r="G15" s="39">
        <f>G16</f>
        <v>2429</v>
      </c>
      <c r="H15" s="239">
        <v>0</v>
      </c>
      <c r="I15" s="39">
        <f>I16</f>
        <v>2429</v>
      </c>
      <c r="J15" s="239">
        <v>0</v>
      </c>
    </row>
    <row r="16" spans="1:10" ht="18" customHeight="1" thickBot="1">
      <c r="A16" s="252" t="s">
        <v>48</v>
      </c>
      <c r="B16" s="10">
        <v>650</v>
      </c>
      <c r="C16" s="43" t="s">
        <v>29</v>
      </c>
      <c r="D16" s="43" t="s">
        <v>31</v>
      </c>
      <c r="E16" s="43" t="s">
        <v>248</v>
      </c>
      <c r="F16" s="43" t="s">
        <v>73</v>
      </c>
      <c r="G16" s="39">
        <f>G17</f>
        <v>2429</v>
      </c>
      <c r="H16" s="239">
        <v>0</v>
      </c>
      <c r="I16" s="39">
        <f>I17</f>
        <v>2429</v>
      </c>
      <c r="J16" s="239">
        <v>0</v>
      </c>
    </row>
    <row r="17" spans="1:10" ht="63.75" customHeight="1" thickBot="1">
      <c r="A17" s="252" t="s">
        <v>49</v>
      </c>
      <c r="B17" s="10">
        <v>650</v>
      </c>
      <c r="C17" s="43" t="s">
        <v>29</v>
      </c>
      <c r="D17" s="43" t="s">
        <v>31</v>
      </c>
      <c r="E17" s="43" t="s">
        <v>248</v>
      </c>
      <c r="F17" s="43">
        <v>100</v>
      </c>
      <c r="G17" s="39">
        <f>G18</f>
        <v>2429</v>
      </c>
      <c r="H17" s="239">
        <v>0</v>
      </c>
      <c r="I17" s="39">
        <f>I18</f>
        <v>2429</v>
      </c>
      <c r="J17" s="239">
        <v>0</v>
      </c>
    </row>
    <row r="18" spans="1:10" ht="35.25" customHeight="1" thickBot="1">
      <c r="A18" s="26" t="s">
        <v>50</v>
      </c>
      <c r="B18" s="10">
        <v>650</v>
      </c>
      <c r="C18" s="43" t="s">
        <v>29</v>
      </c>
      <c r="D18" s="43" t="s">
        <v>31</v>
      </c>
      <c r="E18" s="43" t="s">
        <v>248</v>
      </c>
      <c r="F18" s="43">
        <v>120</v>
      </c>
      <c r="G18" s="39">
        <v>2429</v>
      </c>
      <c r="H18" s="239">
        <v>0</v>
      </c>
      <c r="I18" s="39">
        <v>2429</v>
      </c>
      <c r="J18" s="239">
        <v>0</v>
      </c>
    </row>
    <row r="19" spans="1:10" ht="46.5" customHeight="1" thickBot="1">
      <c r="A19" s="28" t="s">
        <v>334</v>
      </c>
      <c r="B19" s="8">
        <v>650</v>
      </c>
      <c r="C19" s="42" t="s">
        <v>29</v>
      </c>
      <c r="D19" s="42" t="s">
        <v>32</v>
      </c>
      <c r="E19" s="42" t="s">
        <v>72</v>
      </c>
      <c r="F19" s="42" t="s">
        <v>73</v>
      </c>
      <c r="G19" s="38">
        <f>G20</f>
        <v>16877.2</v>
      </c>
      <c r="H19" s="238">
        <v>0</v>
      </c>
      <c r="I19" s="38">
        <f>I20</f>
        <v>16917.3</v>
      </c>
      <c r="J19" s="238">
        <v>0</v>
      </c>
    </row>
    <row r="20" spans="1:10" ht="33.75" customHeight="1" thickBot="1">
      <c r="A20" s="251" t="s">
        <v>306</v>
      </c>
      <c r="B20" s="10">
        <v>650</v>
      </c>
      <c r="C20" s="43" t="s">
        <v>29</v>
      </c>
      <c r="D20" s="43" t="s">
        <v>32</v>
      </c>
      <c r="E20" s="43" t="s">
        <v>246</v>
      </c>
      <c r="F20" s="43" t="s">
        <v>73</v>
      </c>
      <c r="G20" s="39">
        <f>G21</f>
        <v>16877.2</v>
      </c>
      <c r="H20" s="239">
        <v>0</v>
      </c>
      <c r="I20" s="39">
        <f>I21</f>
        <v>16917.3</v>
      </c>
      <c r="J20" s="239">
        <v>0</v>
      </c>
    </row>
    <row r="21" spans="1:10" ht="18.75" customHeight="1" thickBot="1">
      <c r="A21" s="30" t="s">
        <v>51</v>
      </c>
      <c r="B21" s="10">
        <v>650</v>
      </c>
      <c r="C21" s="43" t="s">
        <v>29</v>
      </c>
      <c r="D21" s="43" t="s">
        <v>32</v>
      </c>
      <c r="E21" s="43" t="s">
        <v>247</v>
      </c>
      <c r="F21" s="43" t="s">
        <v>73</v>
      </c>
      <c r="G21" s="39">
        <f>G22+G25+G31+G28</f>
        <v>16877.2</v>
      </c>
      <c r="H21" s="39">
        <f t="shared" ref="H21:I21" si="2">H22+H25+H31+H28</f>
        <v>0</v>
      </c>
      <c r="I21" s="39">
        <f t="shared" si="2"/>
        <v>16917.3</v>
      </c>
      <c r="J21" s="239">
        <v>0</v>
      </c>
    </row>
    <row r="22" spans="1:10" ht="30" customHeight="1" thickBot="1">
      <c r="A22" s="7" t="s">
        <v>52</v>
      </c>
      <c r="B22" s="8">
        <v>650</v>
      </c>
      <c r="C22" s="42" t="s">
        <v>29</v>
      </c>
      <c r="D22" s="42" t="s">
        <v>32</v>
      </c>
      <c r="E22" s="42" t="s">
        <v>250</v>
      </c>
      <c r="F22" s="42" t="s">
        <v>73</v>
      </c>
      <c r="G22" s="38">
        <f>G23</f>
        <v>2108.3000000000002</v>
      </c>
      <c r="H22" s="238">
        <v>0</v>
      </c>
      <c r="I22" s="38">
        <f>I23</f>
        <v>2148.3000000000002</v>
      </c>
      <c r="J22" s="238">
        <v>0</v>
      </c>
    </row>
    <row r="23" spans="1:10" ht="63.75" customHeight="1" thickBot="1">
      <c r="A23" s="26" t="s">
        <v>49</v>
      </c>
      <c r="B23" s="10">
        <v>650</v>
      </c>
      <c r="C23" s="43" t="s">
        <v>29</v>
      </c>
      <c r="D23" s="43" t="s">
        <v>32</v>
      </c>
      <c r="E23" s="43" t="s">
        <v>250</v>
      </c>
      <c r="F23" s="43">
        <v>100</v>
      </c>
      <c r="G23" s="39">
        <f>G24</f>
        <v>2108.3000000000002</v>
      </c>
      <c r="H23" s="239">
        <v>0</v>
      </c>
      <c r="I23" s="39">
        <f>I24</f>
        <v>2148.3000000000002</v>
      </c>
      <c r="J23" s="239">
        <v>0</v>
      </c>
    </row>
    <row r="24" spans="1:10" ht="32.25" customHeight="1" thickBot="1">
      <c r="A24" s="27" t="s">
        <v>50</v>
      </c>
      <c r="B24" s="10">
        <v>650</v>
      </c>
      <c r="C24" s="43" t="s">
        <v>29</v>
      </c>
      <c r="D24" s="43" t="s">
        <v>32</v>
      </c>
      <c r="E24" s="43" t="s">
        <v>250</v>
      </c>
      <c r="F24" s="43">
        <v>120</v>
      </c>
      <c r="G24" s="39">
        <v>2108.3000000000002</v>
      </c>
      <c r="H24" s="239">
        <v>0</v>
      </c>
      <c r="I24" s="39">
        <v>2148.3000000000002</v>
      </c>
      <c r="J24" s="239">
        <v>0</v>
      </c>
    </row>
    <row r="25" spans="1:10" ht="32.25" customHeight="1" thickBot="1">
      <c r="A25" s="7" t="s">
        <v>53</v>
      </c>
      <c r="B25" s="8">
        <v>650</v>
      </c>
      <c r="C25" s="42" t="s">
        <v>29</v>
      </c>
      <c r="D25" s="42" t="s">
        <v>32</v>
      </c>
      <c r="E25" s="42" t="s">
        <v>251</v>
      </c>
      <c r="F25" s="42" t="s">
        <v>73</v>
      </c>
      <c r="G25" s="38">
        <f>G26</f>
        <v>10078.700000000001</v>
      </c>
      <c r="H25" s="238">
        <v>0</v>
      </c>
      <c r="I25" s="38">
        <f>I26</f>
        <v>10078.700000000001</v>
      </c>
      <c r="J25" s="238">
        <v>0</v>
      </c>
    </row>
    <row r="26" spans="1:10" ht="62.25" customHeight="1" thickBot="1">
      <c r="A26" s="26" t="s">
        <v>49</v>
      </c>
      <c r="B26" s="10">
        <v>650</v>
      </c>
      <c r="C26" s="43" t="s">
        <v>29</v>
      </c>
      <c r="D26" s="43" t="s">
        <v>32</v>
      </c>
      <c r="E26" s="43" t="s">
        <v>251</v>
      </c>
      <c r="F26" s="43">
        <v>100</v>
      </c>
      <c r="G26" s="39">
        <f>G27</f>
        <v>10078.700000000001</v>
      </c>
      <c r="H26" s="239">
        <v>0</v>
      </c>
      <c r="I26" s="39">
        <f>I27</f>
        <v>10078.700000000001</v>
      </c>
      <c r="J26" s="239">
        <v>0</v>
      </c>
    </row>
    <row r="27" spans="1:10" ht="32.25" customHeight="1" thickBot="1">
      <c r="A27" s="27" t="s">
        <v>50</v>
      </c>
      <c r="B27" s="10">
        <v>650</v>
      </c>
      <c r="C27" s="43" t="s">
        <v>29</v>
      </c>
      <c r="D27" s="43" t="s">
        <v>32</v>
      </c>
      <c r="E27" s="43" t="s">
        <v>251</v>
      </c>
      <c r="F27" s="43">
        <v>120</v>
      </c>
      <c r="G27" s="39">
        <v>10078.700000000001</v>
      </c>
      <c r="H27" s="239">
        <v>0</v>
      </c>
      <c r="I27" s="39">
        <v>10078.700000000001</v>
      </c>
      <c r="J27" s="239">
        <v>0</v>
      </c>
    </row>
    <row r="28" spans="1:10" ht="32.25" customHeight="1" thickBot="1">
      <c r="A28" s="7" t="s">
        <v>311</v>
      </c>
      <c r="B28" s="8">
        <v>650</v>
      </c>
      <c r="C28" s="42" t="s">
        <v>29</v>
      </c>
      <c r="D28" s="42" t="s">
        <v>32</v>
      </c>
      <c r="E28" s="42" t="s">
        <v>312</v>
      </c>
      <c r="F28" s="42" t="s">
        <v>73</v>
      </c>
      <c r="G28" s="38">
        <f>G29</f>
        <v>1510.6</v>
      </c>
      <c r="H28" s="38">
        <f t="shared" ref="H28:J29" si="3">H29</f>
        <v>0</v>
      </c>
      <c r="I28" s="38">
        <f t="shared" si="3"/>
        <v>1510.7</v>
      </c>
      <c r="J28" s="38">
        <f t="shared" si="3"/>
        <v>0</v>
      </c>
    </row>
    <row r="29" spans="1:10" ht="32.25" customHeight="1" thickBot="1">
      <c r="A29" s="26" t="s">
        <v>49</v>
      </c>
      <c r="B29" s="10">
        <v>650</v>
      </c>
      <c r="C29" s="43" t="s">
        <v>29</v>
      </c>
      <c r="D29" s="43" t="s">
        <v>32</v>
      </c>
      <c r="E29" s="43" t="s">
        <v>312</v>
      </c>
      <c r="F29" s="43">
        <v>100</v>
      </c>
      <c r="G29" s="39">
        <f>G30</f>
        <v>1510.6</v>
      </c>
      <c r="H29" s="39">
        <f t="shared" si="3"/>
        <v>0</v>
      </c>
      <c r="I29" s="39">
        <f t="shared" si="3"/>
        <v>1510.7</v>
      </c>
      <c r="J29" s="39">
        <f t="shared" si="3"/>
        <v>0</v>
      </c>
    </row>
    <row r="30" spans="1:10" ht="32.25" customHeight="1" thickBot="1">
      <c r="A30" s="27" t="s">
        <v>50</v>
      </c>
      <c r="B30" s="10">
        <v>650</v>
      </c>
      <c r="C30" s="43" t="s">
        <v>29</v>
      </c>
      <c r="D30" s="43" t="s">
        <v>32</v>
      </c>
      <c r="E30" s="43" t="s">
        <v>312</v>
      </c>
      <c r="F30" s="43">
        <v>120</v>
      </c>
      <c r="G30" s="39">
        <v>1510.6</v>
      </c>
      <c r="H30" s="239">
        <v>0</v>
      </c>
      <c r="I30" s="39">
        <v>1510.7</v>
      </c>
      <c r="J30" s="239">
        <v>0</v>
      </c>
    </row>
    <row r="31" spans="1:10" ht="32.25" customHeight="1" thickBot="1">
      <c r="A31" s="7" t="s">
        <v>54</v>
      </c>
      <c r="B31" s="8">
        <v>650</v>
      </c>
      <c r="C31" s="42" t="s">
        <v>29</v>
      </c>
      <c r="D31" s="42" t="s">
        <v>32</v>
      </c>
      <c r="E31" s="42" t="s">
        <v>252</v>
      </c>
      <c r="F31" s="42" t="s">
        <v>73</v>
      </c>
      <c r="G31" s="38">
        <f>G32+G34</f>
        <v>3179.6</v>
      </c>
      <c r="H31" s="238">
        <v>0</v>
      </c>
      <c r="I31" s="38">
        <f>I32+I34</f>
        <v>3179.6</v>
      </c>
      <c r="J31" s="238">
        <v>0</v>
      </c>
    </row>
    <row r="32" spans="1:10" ht="63" customHeight="1" thickBot="1">
      <c r="A32" s="26" t="s">
        <v>49</v>
      </c>
      <c r="B32" s="10">
        <v>650</v>
      </c>
      <c r="C32" s="43" t="s">
        <v>29</v>
      </c>
      <c r="D32" s="43" t="s">
        <v>32</v>
      </c>
      <c r="E32" s="43" t="s">
        <v>252</v>
      </c>
      <c r="F32" s="43">
        <v>200</v>
      </c>
      <c r="G32" s="39">
        <f>G33</f>
        <v>2612.1</v>
      </c>
      <c r="H32" s="239">
        <v>0</v>
      </c>
      <c r="I32" s="39">
        <f>I33</f>
        <v>2612.1</v>
      </c>
      <c r="J32" s="239">
        <v>0</v>
      </c>
    </row>
    <row r="33" spans="1:10" ht="34.5" customHeight="1" thickBot="1">
      <c r="A33" s="27" t="s">
        <v>50</v>
      </c>
      <c r="B33" s="10">
        <v>650</v>
      </c>
      <c r="C33" s="43" t="s">
        <v>29</v>
      </c>
      <c r="D33" s="43" t="s">
        <v>32</v>
      </c>
      <c r="E33" s="43" t="s">
        <v>252</v>
      </c>
      <c r="F33" s="43">
        <v>240</v>
      </c>
      <c r="G33" s="39">
        <v>2612.1</v>
      </c>
      <c r="H33" s="239">
        <v>0</v>
      </c>
      <c r="I33" s="39">
        <v>2612.1</v>
      </c>
      <c r="J33" s="239">
        <v>0</v>
      </c>
    </row>
    <row r="34" spans="1:10" ht="17.25" customHeight="1" thickBot="1">
      <c r="A34" s="252" t="s">
        <v>55</v>
      </c>
      <c r="B34" s="10">
        <v>650</v>
      </c>
      <c r="C34" s="43" t="s">
        <v>29</v>
      </c>
      <c r="D34" s="43" t="s">
        <v>32</v>
      </c>
      <c r="E34" s="43" t="s">
        <v>252</v>
      </c>
      <c r="F34" s="43">
        <v>800</v>
      </c>
      <c r="G34" s="39">
        <f>G35</f>
        <v>567.5</v>
      </c>
      <c r="H34" s="239">
        <v>0</v>
      </c>
      <c r="I34" s="39">
        <f>I35</f>
        <v>567.5</v>
      </c>
      <c r="J34" s="239">
        <v>0</v>
      </c>
    </row>
    <row r="35" spans="1:10" ht="17.25" customHeight="1" thickBot="1">
      <c r="A35" s="252" t="s">
        <v>56</v>
      </c>
      <c r="B35" s="10">
        <v>650</v>
      </c>
      <c r="C35" s="43" t="s">
        <v>29</v>
      </c>
      <c r="D35" s="43" t="s">
        <v>32</v>
      </c>
      <c r="E35" s="43" t="s">
        <v>252</v>
      </c>
      <c r="F35" s="43">
        <v>850</v>
      </c>
      <c r="G35" s="39">
        <v>567.5</v>
      </c>
      <c r="H35" s="239">
        <v>0</v>
      </c>
      <c r="I35" s="39">
        <v>567.5</v>
      </c>
      <c r="J35" s="239">
        <v>0</v>
      </c>
    </row>
    <row r="36" spans="1:10" ht="34.5" hidden="1" customHeight="1" thickBot="1">
      <c r="A36" s="275" t="s">
        <v>9</v>
      </c>
      <c r="B36" s="264">
        <v>650</v>
      </c>
      <c r="C36" s="265" t="s">
        <v>29</v>
      </c>
      <c r="D36" s="265" t="s">
        <v>33</v>
      </c>
      <c r="E36" s="265" t="s">
        <v>72</v>
      </c>
      <c r="F36" s="265" t="s">
        <v>73</v>
      </c>
      <c r="G36" s="266">
        <f>G37</f>
        <v>0</v>
      </c>
      <c r="H36" s="267">
        <v>0</v>
      </c>
      <c r="I36" s="266">
        <f>I37</f>
        <v>0</v>
      </c>
      <c r="J36" s="267">
        <v>0</v>
      </c>
    </row>
    <row r="37" spans="1:10" s="234" customFormat="1" ht="32.25" hidden="1" customHeight="1" thickBot="1">
      <c r="A37" s="276" t="s">
        <v>253</v>
      </c>
      <c r="B37" s="287">
        <v>650</v>
      </c>
      <c r="C37" s="277" t="s">
        <v>29</v>
      </c>
      <c r="D37" s="277" t="s">
        <v>33</v>
      </c>
      <c r="E37" s="277" t="s">
        <v>254</v>
      </c>
      <c r="F37" s="277" t="s">
        <v>73</v>
      </c>
      <c r="G37" s="278">
        <f>G38</f>
        <v>0</v>
      </c>
      <c r="H37" s="288">
        <v>0</v>
      </c>
      <c r="I37" s="278">
        <f>I38</f>
        <v>0</v>
      </c>
      <c r="J37" s="288">
        <v>0</v>
      </c>
    </row>
    <row r="38" spans="1:10" ht="63.75" hidden="1" customHeight="1" thickBot="1">
      <c r="A38" s="251" t="s">
        <v>57</v>
      </c>
      <c r="B38" s="10">
        <v>650</v>
      </c>
      <c r="C38" s="43" t="s">
        <v>29</v>
      </c>
      <c r="D38" s="43" t="s">
        <v>33</v>
      </c>
      <c r="E38" s="43" t="s">
        <v>255</v>
      </c>
      <c r="F38" s="43" t="s">
        <v>73</v>
      </c>
      <c r="G38" s="39">
        <f>G39</f>
        <v>0</v>
      </c>
      <c r="H38" s="239">
        <v>0</v>
      </c>
      <c r="I38" s="39">
        <f>I39</f>
        <v>0</v>
      </c>
      <c r="J38" s="239">
        <v>0</v>
      </c>
    </row>
    <row r="39" spans="1:10" ht="16.5" hidden="1" customHeight="1" thickBot="1">
      <c r="A39" s="27" t="s">
        <v>58</v>
      </c>
      <c r="B39" s="10">
        <v>650</v>
      </c>
      <c r="C39" s="43" t="s">
        <v>29</v>
      </c>
      <c r="D39" s="43" t="s">
        <v>33</v>
      </c>
      <c r="E39" s="43" t="s">
        <v>255</v>
      </c>
      <c r="F39" s="43">
        <v>500</v>
      </c>
      <c r="G39" s="39">
        <f>G40</f>
        <v>0</v>
      </c>
      <c r="H39" s="239">
        <v>0</v>
      </c>
      <c r="I39" s="39">
        <f>I40</f>
        <v>0</v>
      </c>
      <c r="J39" s="239">
        <v>0</v>
      </c>
    </row>
    <row r="40" spans="1:10" ht="16.5" hidden="1" customHeight="1" thickBot="1">
      <c r="A40" s="252" t="s">
        <v>59</v>
      </c>
      <c r="B40" s="10">
        <v>650</v>
      </c>
      <c r="C40" s="43" t="s">
        <v>29</v>
      </c>
      <c r="D40" s="43" t="s">
        <v>33</v>
      </c>
      <c r="E40" s="43" t="s">
        <v>255</v>
      </c>
      <c r="F40" s="43">
        <v>540</v>
      </c>
      <c r="G40" s="39">
        <v>0</v>
      </c>
      <c r="H40" s="239">
        <v>0</v>
      </c>
      <c r="I40" s="39">
        <v>0</v>
      </c>
      <c r="J40" s="239">
        <v>0</v>
      </c>
    </row>
    <row r="41" spans="1:10" ht="16.5" customHeight="1" thickBot="1">
      <c r="A41" s="274" t="s">
        <v>235</v>
      </c>
      <c r="B41" s="264">
        <v>650</v>
      </c>
      <c r="C41" s="265" t="s">
        <v>29</v>
      </c>
      <c r="D41" s="265" t="s">
        <v>236</v>
      </c>
      <c r="E41" s="265" t="s">
        <v>72</v>
      </c>
      <c r="F41" s="265" t="s">
        <v>73</v>
      </c>
      <c r="G41" s="266">
        <f>G42</f>
        <v>100</v>
      </c>
      <c r="H41" s="267">
        <v>0</v>
      </c>
      <c r="I41" s="266">
        <f>I42</f>
        <v>100</v>
      </c>
      <c r="J41" s="267">
        <v>0</v>
      </c>
    </row>
    <row r="42" spans="1:10" ht="33" customHeight="1" thickBot="1">
      <c r="A42" s="252" t="s">
        <v>256</v>
      </c>
      <c r="B42" s="10">
        <v>650</v>
      </c>
      <c r="C42" s="43" t="s">
        <v>29</v>
      </c>
      <c r="D42" s="43" t="s">
        <v>236</v>
      </c>
      <c r="E42" s="43" t="s">
        <v>258</v>
      </c>
      <c r="F42" s="43" t="s">
        <v>73</v>
      </c>
      <c r="G42" s="39">
        <f>G43</f>
        <v>100</v>
      </c>
      <c r="H42" s="239">
        <v>0</v>
      </c>
      <c r="I42" s="39">
        <f>I43</f>
        <v>100</v>
      </c>
      <c r="J42" s="239">
        <v>0</v>
      </c>
    </row>
    <row r="43" spans="1:10" ht="16.5" customHeight="1" thickBot="1">
      <c r="A43" s="252" t="s">
        <v>237</v>
      </c>
      <c r="B43" s="10">
        <v>650</v>
      </c>
      <c r="C43" s="43" t="s">
        <v>29</v>
      </c>
      <c r="D43" s="43" t="s">
        <v>236</v>
      </c>
      <c r="E43" s="43" t="s">
        <v>257</v>
      </c>
      <c r="F43" s="43" t="s">
        <v>73</v>
      </c>
      <c r="G43" s="39">
        <f>G44</f>
        <v>100</v>
      </c>
      <c r="H43" s="239">
        <v>0</v>
      </c>
      <c r="I43" s="39">
        <f>I44</f>
        <v>100</v>
      </c>
      <c r="J43" s="239">
        <v>0</v>
      </c>
    </row>
    <row r="44" spans="1:10" ht="16.5" customHeight="1" thickBot="1">
      <c r="A44" s="252" t="s">
        <v>55</v>
      </c>
      <c r="B44" s="10">
        <v>650</v>
      </c>
      <c r="C44" s="43" t="s">
        <v>29</v>
      </c>
      <c r="D44" s="43" t="s">
        <v>236</v>
      </c>
      <c r="E44" s="43" t="s">
        <v>257</v>
      </c>
      <c r="F44" s="43" t="s">
        <v>238</v>
      </c>
      <c r="G44" s="39">
        <f>G45</f>
        <v>100</v>
      </c>
      <c r="H44" s="239">
        <v>0</v>
      </c>
      <c r="I44" s="39">
        <f>I45</f>
        <v>100</v>
      </c>
      <c r="J44" s="239">
        <v>0</v>
      </c>
    </row>
    <row r="45" spans="1:10" ht="16.5" customHeight="1" thickBot="1">
      <c r="A45" s="252" t="s">
        <v>75</v>
      </c>
      <c r="B45" s="10">
        <v>650</v>
      </c>
      <c r="C45" s="43" t="s">
        <v>29</v>
      </c>
      <c r="D45" s="43" t="s">
        <v>236</v>
      </c>
      <c r="E45" s="43" t="s">
        <v>257</v>
      </c>
      <c r="F45" s="43" t="s">
        <v>239</v>
      </c>
      <c r="G45" s="39">
        <v>100</v>
      </c>
      <c r="H45" s="239">
        <v>0</v>
      </c>
      <c r="I45" s="39">
        <v>100</v>
      </c>
      <c r="J45" s="239">
        <v>0</v>
      </c>
    </row>
    <row r="46" spans="1:10" s="234" customFormat="1" ht="16.5" customHeight="1" thickBot="1">
      <c r="A46" s="274" t="s">
        <v>39</v>
      </c>
      <c r="B46" s="264">
        <v>650</v>
      </c>
      <c r="C46" s="265" t="s">
        <v>29</v>
      </c>
      <c r="D46" s="265" t="s">
        <v>300</v>
      </c>
      <c r="E46" s="265" t="s">
        <v>72</v>
      </c>
      <c r="F46" s="265" t="s">
        <v>73</v>
      </c>
      <c r="G46" s="266">
        <f>G47</f>
        <v>1166.7</v>
      </c>
      <c r="H46" s="266">
        <f t="shared" ref="H46:J48" si="4">H47</f>
        <v>0</v>
      </c>
      <c r="I46" s="266">
        <f t="shared" si="4"/>
        <v>2419.3000000000002</v>
      </c>
      <c r="J46" s="266">
        <f t="shared" si="4"/>
        <v>0</v>
      </c>
    </row>
    <row r="47" spans="1:10" ht="16.5" customHeight="1" thickBot="1">
      <c r="A47" s="255" t="s">
        <v>329</v>
      </c>
      <c r="B47" s="272">
        <v>650</v>
      </c>
      <c r="C47" s="43" t="s">
        <v>29</v>
      </c>
      <c r="D47" s="43" t="s">
        <v>300</v>
      </c>
      <c r="E47" s="43" t="s">
        <v>246</v>
      </c>
      <c r="F47" s="43" t="s">
        <v>73</v>
      </c>
      <c r="G47" s="39">
        <f>G48</f>
        <v>1166.7</v>
      </c>
      <c r="H47" s="39">
        <f t="shared" si="4"/>
        <v>0</v>
      </c>
      <c r="I47" s="39">
        <f t="shared" si="4"/>
        <v>2419.3000000000002</v>
      </c>
      <c r="J47" s="39">
        <f t="shared" si="4"/>
        <v>0</v>
      </c>
    </row>
    <row r="48" spans="1:10" ht="16.5" customHeight="1" thickBot="1">
      <c r="A48" s="255" t="s">
        <v>55</v>
      </c>
      <c r="B48" s="273">
        <v>650</v>
      </c>
      <c r="C48" s="43" t="s">
        <v>29</v>
      </c>
      <c r="D48" s="43" t="s">
        <v>300</v>
      </c>
      <c r="E48" s="43" t="s">
        <v>301</v>
      </c>
      <c r="F48" s="43" t="s">
        <v>238</v>
      </c>
      <c r="G48" s="39">
        <f>G49</f>
        <v>1166.7</v>
      </c>
      <c r="H48" s="39">
        <f t="shared" si="4"/>
        <v>0</v>
      </c>
      <c r="I48" s="39">
        <f t="shared" si="4"/>
        <v>2419.3000000000002</v>
      </c>
      <c r="J48" s="39">
        <f t="shared" si="4"/>
        <v>0</v>
      </c>
    </row>
    <row r="49" spans="1:10" ht="16.5" customHeight="1" thickBot="1">
      <c r="A49" s="255" t="s">
        <v>75</v>
      </c>
      <c r="B49" s="273">
        <v>650</v>
      </c>
      <c r="C49" s="43" t="s">
        <v>29</v>
      </c>
      <c r="D49" s="43" t="s">
        <v>300</v>
      </c>
      <c r="E49" s="43" t="s">
        <v>301</v>
      </c>
      <c r="F49" s="43" t="s">
        <v>239</v>
      </c>
      <c r="G49" s="39">
        <v>1166.7</v>
      </c>
      <c r="H49" s="239">
        <v>0</v>
      </c>
      <c r="I49" s="39">
        <v>2419.3000000000002</v>
      </c>
      <c r="J49" s="239">
        <v>0</v>
      </c>
    </row>
    <row r="50" spans="1:10" ht="16.5" customHeight="1" thickBot="1">
      <c r="A50" s="32" t="s">
        <v>10</v>
      </c>
      <c r="B50" s="25">
        <v>650</v>
      </c>
      <c r="C50" s="41" t="s">
        <v>31</v>
      </c>
      <c r="D50" s="41" t="s">
        <v>30</v>
      </c>
      <c r="E50" s="41" t="s">
        <v>72</v>
      </c>
      <c r="F50" s="41" t="s">
        <v>73</v>
      </c>
      <c r="G50" s="236">
        <f t="shared" ref="G50:J51" si="5">G51</f>
        <v>375.4</v>
      </c>
      <c r="H50" s="236">
        <f t="shared" si="5"/>
        <v>375.4</v>
      </c>
      <c r="I50" s="236">
        <f t="shared" si="5"/>
        <v>389.2</v>
      </c>
      <c r="J50" s="236">
        <f t="shared" si="5"/>
        <v>389.2</v>
      </c>
    </row>
    <row r="51" spans="1:10" ht="16.5" customHeight="1" thickBot="1">
      <c r="A51" s="252" t="s">
        <v>11</v>
      </c>
      <c r="B51" s="10">
        <v>650</v>
      </c>
      <c r="C51" s="43" t="s">
        <v>31</v>
      </c>
      <c r="D51" s="43" t="s">
        <v>34</v>
      </c>
      <c r="E51" s="43" t="s">
        <v>72</v>
      </c>
      <c r="F51" s="43" t="s">
        <v>73</v>
      </c>
      <c r="G51" s="39">
        <f t="shared" si="5"/>
        <v>375.4</v>
      </c>
      <c r="H51" s="39">
        <f t="shared" si="5"/>
        <v>375.4</v>
      </c>
      <c r="I51" s="39">
        <f t="shared" si="5"/>
        <v>389.2</v>
      </c>
      <c r="J51" s="39">
        <f t="shared" si="5"/>
        <v>389.2</v>
      </c>
    </row>
    <row r="52" spans="1:10" ht="34.5" customHeight="1" thickBot="1">
      <c r="A52" s="252" t="s">
        <v>253</v>
      </c>
      <c r="B52" s="10">
        <v>650</v>
      </c>
      <c r="C52" s="43" t="s">
        <v>31</v>
      </c>
      <c r="D52" s="43" t="s">
        <v>34</v>
      </c>
      <c r="E52" s="43" t="s">
        <v>246</v>
      </c>
      <c r="F52" s="43" t="s">
        <v>73</v>
      </c>
      <c r="G52" s="39">
        <f xml:space="preserve"> G53</f>
        <v>375.4</v>
      </c>
      <c r="H52" s="39">
        <f xml:space="preserve"> H53</f>
        <v>375.4</v>
      </c>
      <c r="I52" s="39">
        <f xml:space="preserve"> I53</f>
        <v>389.2</v>
      </c>
      <c r="J52" s="39">
        <f xml:space="preserve"> J53</f>
        <v>389.2</v>
      </c>
    </row>
    <row r="53" spans="1:10" ht="35.25" customHeight="1" thickBot="1">
      <c r="A53" s="252" t="s">
        <v>60</v>
      </c>
      <c r="B53" s="10">
        <v>650</v>
      </c>
      <c r="C53" s="43" t="s">
        <v>31</v>
      </c>
      <c r="D53" s="43" t="s">
        <v>34</v>
      </c>
      <c r="E53" s="43" t="s">
        <v>259</v>
      </c>
      <c r="F53" s="43" t="s">
        <v>73</v>
      </c>
      <c r="G53" s="39">
        <f>G54+G56</f>
        <v>375.4</v>
      </c>
      <c r="H53" s="39">
        <f>H54+H56</f>
        <v>375.4</v>
      </c>
      <c r="I53" s="39">
        <f>I54+I56</f>
        <v>389.2</v>
      </c>
      <c r="J53" s="39">
        <f>J54+J56</f>
        <v>389.2</v>
      </c>
    </row>
    <row r="54" spans="1:10" ht="62.25" customHeight="1" thickBot="1">
      <c r="A54" s="252" t="s">
        <v>49</v>
      </c>
      <c r="B54" s="10">
        <v>650</v>
      </c>
      <c r="C54" s="43" t="s">
        <v>31</v>
      </c>
      <c r="D54" s="43" t="s">
        <v>34</v>
      </c>
      <c r="E54" s="43" t="s">
        <v>259</v>
      </c>
      <c r="F54" s="43">
        <v>100</v>
      </c>
      <c r="G54" s="39">
        <f>G55</f>
        <v>281.2</v>
      </c>
      <c r="H54" s="39">
        <f>H55</f>
        <v>281.2</v>
      </c>
      <c r="I54" s="39">
        <f>I55</f>
        <v>281.2</v>
      </c>
      <c r="J54" s="39">
        <f>J55</f>
        <v>281.2</v>
      </c>
    </row>
    <row r="55" spans="1:10" ht="33" customHeight="1" thickBot="1">
      <c r="A55" s="26" t="s">
        <v>50</v>
      </c>
      <c r="B55" s="10">
        <v>650</v>
      </c>
      <c r="C55" s="43" t="s">
        <v>31</v>
      </c>
      <c r="D55" s="43" t="s">
        <v>34</v>
      </c>
      <c r="E55" s="43" t="s">
        <v>259</v>
      </c>
      <c r="F55" s="43">
        <v>120</v>
      </c>
      <c r="G55" s="39">
        <v>281.2</v>
      </c>
      <c r="H55" s="39">
        <v>281.2</v>
      </c>
      <c r="I55" s="39">
        <v>281.2</v>
      </c>
      <c r="J55" s="39">
        <v>281.2</v>
      </c>
    </row>
    <row r="56" spans="1:10" ht="33" customHeight="1" thickBot="1">
      <c r="A56" s="251" t="s">
        <v>61</v>
      </c>
      <c r="B56" s="10">
        <v>650</v>
      </c>
      <c r="C56" s="43" t="s">
        <v>31</v>
      </c>
      <c r="D56" s="43" t="s">
        <v>34</v>
      </c>
      <c r="E56" s="43" t="s">
        <v>259</v>
      </c>
      <c r="F56" s="43">
        <v>200</v>
      </c>
      <c r="G56" s="39">
        <f>G57</f>
        <v>94.2</v>
      </c>
      <c r="H56" s="39">
        <f>H57</f>
        <v>94.2</v>
      </c>
      <c r="I56" s="39">
        <f>I57</f>
        <v>108</v>
      </c>
      <c r="J56" s="39">
        <f>J57</f>
        <v>108</v>
      </c>
    </row>
    <row r="57" spans="1:10" ht="33" customHeight="1" thickBot="1">
      <c r="A57" s="251" t="s">
        <v>62</v>
      </c>
      <c r="B57" s="10">
        <v>650</v>
      </c>
      <c r="C57" s="43" t="s">
        <v>31</v>
      </c>
      <c r="D57" s="43" t="s">
        <v>34</v>
      </c>
      <c r="E57" s="43" t="s">
        <v>259</v>
      </c>
      <c r="F57" s="43">
        <v>240</v>
      </c>
      <c r="G57" s="39">
        <v>94.2</v>
      </c>
      <c r="H57" s="39">
        <v>94.2</v>
      </c>
      <c r="I57" s="39">
        <v>108</v>
      </c>
      <c r="J57" s="39">
        <v>108</v>
      </c>
    </row>
    <row r="58" spans="1:10" ht="16.5" customHeight="1" thickBot="1">
      <c r="A58" s="33" t="s">
        <v>12</v>
      </c>
      <c r="B58" s="25">
        <v>650</v>
      </c>
      <c r="C58" s="41" t="s">
        <v>34</v>
      </c>
      <c r="D58" s="41" t="s">
        <v>30</v>
      </c>
      <c r="E58" s="41" t="s">
        <v>72</v>
      </c>
      <c r="F58" s="41" t="s">
        <v>73</v>
      </c>
      <c r="G58" s="236">
        <f>G59+G68</f>
        <v>865.19999999999993</v>
      </c>
      <c r="H58" s="236">
        <f>H59+H68</f>
        <v>21.4</v>
      </c>
      <c r="I58" s="236">
        <f>I59+I68</f>
        <v>865.19999999999993</v>
      </c>
      <c r="J58" s="236">
        <f>J59+J68</f>
        <v>21.4</v>
      </c>
    </row>
    <row r="59" spans="1:10" ht="32.25" customHeight="1" thickBot="1">
      <c r="A59" s="28" t="s">
        <v>13</v>
      </c>
      <c r="B59" s="8">
        <v>650</v>
      </c>
      <c r="C59" s="42" t="s">
        <v>34</v>
      </c>
      <c r="D59" s="42">
        <v>10</v>
      </c>
      <c r="E59" s="42" t="s">
        <v>72</v>
      </c>
      <c r="F59" s="42" t="s">
        <v>73</v>
      </c>
      <c r="G59" s="38">
        <f>G60</f>
        <v>822.4</v>
      </c>
      <c r="H59" s="238">
        <v>0</v>
      </c>
      <c r="I59" s="38">
        <f>I60</f>
        <v>822.4</v>
      </c>
      <c r="J59" s="238">
        <v>0</v>
      </c>
    </row>
    <row r="60" spans="1:10" ht="32.25" customHeight="1" thickBot="1">
      <c r="A60" s="251" t="s">
        <v>260</v>
      </c>
      <c r="B60" s="10">
        <v>650</v>
      </c>
      <c r="C60" s="43" t="s">
        <v>34</v>
      </c>
      <c r="D60" s="43">
        <v>10</v>
      </c>
      <c r="E60" s="43" t="s">
        <v>246</v>
      </c>
      <c r="F60" s="43" t="s">
        <v>73</v>
      </c>
      <c r="G60" s="39">
        <f>G61+G64</f>
        <v>822.4</v>
      </c>
      <c r="H60" s="239">
        <v>0</v>
      </c>
      <c r="I60" s="39">
        <f>I61+I64</f>
        <v>822.4</v>
      </c>
      <c r="J60" s="239">
        <v>0</v>
      </c>
    </row>
    <row r="61" spans="1:10" ht="69.75" customHeight="1" thickBot="1">
      <c r="A61" s="251" t="s">
        <v>313</v>
      </c>
      <c r="B61" s="10">
        <v>650</v>
      </c>
      <c r="C61" s="43" t="s">
        <v>34</v>
      </c>
      <c r="D61" s="43">
        <v>10</v>
      </c>
      <c r="E61" s="43" t="s">
        <v>261</v>
      </c>
      <c r="F61" s="43" t="s">
        <v>73</v>
      </c>
      <c r="G61" s="39">
        <f>G62</f>
        <v>250</v>
      </c>
      <c r="H61" s="239">
        <v>0</v>
      </c>
      <c r="I61" s="39">
        <f>I62</f>
        <v>250</v>
      </c>
      <c r="J61" s="239">
        <v>0</v>
      </c>
    </row>
    <row r="62" spans="1:10" ht="33.75" customHeight="1" thickBot="1">
      <c r="A62" s="251" t="s">
        <v>61</v>
      </c>
      <c r="B62" s="10">
        <v>650</v>
      </c>
      <c r="C62" s="43" t="s">
        <v>34</v>
      </c>
      <c r="D62" s="43">
        <v>10</v>
      </c>
      <c r="E62" s="43" t="s">
        <v>261</v>
      </c>
      <c r="F62" s="43">
        <v>200</v>
      </c>
      <c r="G62" s="39">
        <f>G63</f>
        <v>250</v>
      </c>
      <c r="H62" s="239">
        <v>0</v>
      </c>
      <c r="I62" s="39">
        <f>I63</f>
        <v>250</v>
      </c>
      <c r="J62" s="239">
        <v>0</v>
      </c>
    </row>
    <row r="63" spans="1:10" ht="33.75" customHeight="1" thickBot="1">
      <c r="A63" s="251" t="s">
        <v>62</v>
      </c>
      <c r="B63" s="10">
        <v>650</v>
      </c>
      <c r="C63" s="43" t="s">
        <v>34</v>
      </c>
      <c r="D63" s="43">
        <v>10</v>
      </c>
      <c r="E63" s="43" t="s">
        <v>261</v>
      </c>
      <c r="F63" s="43">
        <v>240</v>
      </c>
      <c r="G63" s="39">
        <v>250</v>
      </c>
      <c r="H63" s="239">
        <v>0</v>
      </c>
      <c r="I63" s="39">
        <v>250</v>
      </c>
      <c r="J63" s="239">
        <v>0</v>
      </c>
    </row>
    <row r="64" spans="1:10" ht="33.75" customHeight="1" thickBot="1">
      <c r="A64" s="251" t="s">
        <v>63</v>
      </c>
      <c r="B64" s="10">
        <v>650</v>
      </c>
      <c r="C64" s="43" t="s">
        <v>34</v>
      </c>
      <c r="D64" s="43">
        <v>10</v>
      </c>
      <c r="E64" s="43" t="s">
        <v>263</v>
      </c>
      <c r="F64" s="43" t="s">
        <v>73</v>
      </c>
      <c r="G64" s="39">
        <f>G65</f>
        <v>572.4</v>
      </c>
      <c r="H64" s="239">
        <v>0</v>
      </c>
      <c r="I64" s="39">
        <f>I65</f>
        <v>572.4</v>
      </c>
      <c r="J64" s="239">
        <v>0</v>
      </c>
    </row>
    <row r="65" spans="1:10" ht="36" customHeight="1" thickBot="1">
      <c r="A65" s="251" t="s">
        <v>51</v>
      </c>
      <c r="B65" s="10">
        <v>650</v>
      </c>
      <c r="C65" s="43" t="s">
        <v>34</v>
      </c>
      <c r="D65" s="43">
        <v>10</v>
      </c>
      <c r="E65" s="43" t="s">
        <v>262</v>
      </c>
      <c r="F65" s="43" t="s">
        <v>73</v>
      </c>
      <c r="G65" s="39">
        <f>G66</f>
        <v>572.4</v>
      </c>
      <c r="H65" s="239">
        <v>0</v>
      </c>
      <c r="I65" s="39">
        <f>I66</f>
        <v>572.4</v>
      </c>
      <c r="J65" s="239">
        <v>0</v>
      </c>
    </row>
    <row r="66" spans="1:10" ht="36" customHeight="1" thickBot="1">
      <c r="A66" s="251" t="s">
        <v>61</v>
      </c>
      <c r="B66" s="10">
        <v>650</v>
      </c>
      <c r="C66" s="43" t="s">
        <v>34</v>
      </c>
      <c r="D66" s="43">
        <v>10</v>
      </c>
      <c r="E66" s="43" t="s">
        <v>262</v>
      </c>
      <c r="F66" s="43">
        <v>200</v>
      </c>
      <c r="G66" s="39">
        <f>G67</f>
        <v>572.4</v>
      </c>
      <c r="H66" s="239">
        <v>0</v>
      </c>
      <c r="I66" s="39">
        <f>I67</f>
        <v>572.4</v>
      </c>
      <c r="J66" s="239">
        <v>0</v>
      </c>
    </row>
    <row r="67" spans="1:10" ht="36" customHeight="1" thickBot="1">
      <c r="A67" s="251" t="s">
        <v>62</v>
      </c>
      <c r="B67" s="10">
        <v>650</v>
      </c>
      <c r="C67" s="43" t="s">
        <v>34</v>
      </c>
      <c r="D67" s="43">
        <v>10</v>
      </c>
      <c r="E67" s="43" t="s">
        <v>262</v>
      </c>
      <c r="F67" s="43">
        <v>240</v>
      </c>
      <c r="G67" s="39">
        <v>572.4</v>
      </c>
      <c r="H67" s="239">
        <v>0</v>
      </c>
      <c r="I67" s="39">
        <v>572.4</v>
      </c>
      <c r="J67" s="239">
        <v>0</v>
      </c>
    </row>
    <row r="68" spans="1:10" ht="33.75" customHeight="1" thickBot="1">
      <c r="A68" s="28" t="s">
        <v>14</v>
      </c>
      <c r="B68" s="8">
        <v>650</v>
      </c>
      <c r="C68" s="42" t="s">
        <v>34</v>
      </c>
      <c r="D68" s="42">
        <v>14</v>
      </c>
      <c r="E68" s="42" t="s">
        <v>72</v>
      </c>
      <c r="F68" s="42" t="s">
        <v>73</v>
      </c>
      <c r="G68" s="38">
        <f>G69</f>
        <v>42.8</v>
      </c>
      <c r="H68" s="238">
        <f>H69</f>
        <v>21.4</v>
      </c>
      <c r="I68" s="38">
        <f>I69</f>
        <v>42.8</v>
      </c>
      <c r="J68" s="238">
        <f>J69</f>
        <v>21.4</v>
      </c>
    </row>
    <row r="69" spans="1:10" ht="33.75" customHeight="1" thickBot="1">
      <c r="A69" s="251" t="s">
        <v>264</v>
      </c>
      <c r="B69" s="10">
        <v>650</v>
      </c>
      <c r="C69" s="43" t="s">
        <v>34</v>
      </c>
      <c r="D69" s="43">
        <v>14</v>
      </c>
      <c r="E69" s="43" t="s">
        <v>246</v>
      </c>
      <c r="F69" s="43" t="s">
        <v>73</v>
      </c>
      <c r="G69" s="39">
        <f>G70+G72</f>
        <v>42.8</v>
      </c>
      <c r="H69" s="39">
        <f>H70+H72</f>
        <v>21.4</v>
      </c>
      <c r="I69" s="39">
        <f>I70+I72</f>
        <v>42.8</v>
      </c>
      <c r="J69" s="39">
        <f>J70+J72</f>
        <v>21.4</v>
      </c>
    </row>
    <row r="70" spans="1:10" ht="33.75" hidden="1" customHeight="1" thickBot="1">
      <c r="A70" s="251" t="s">
        <v>265</v>
      </c>
      <c r="B70" s="10">
        <v>650</v>
      </c>
      <c r="C70" s="43" t="s">
        <v>34</v>
      </c>
      <c r="D70" s="43">
        <v>14</v>
      </c>
      <c r="E70" s="43" t="s">
        <v>267</v>
      </c>
      <c r="F70" s="43">
        <v>200</v>
      </c>
      <c r="G70" s="39">
        <v>0</v>
      </c>
      <c r="H70" s="239">
        <v>0</v>
      </c>
      <c r="I70" s="39">
        <v>0</v>
      </c>
      <c r="J70" s="239">
        <v>0</v>
      </c>
    </row>
    <row r="71" spans="1:10" ht="33.75" hidden="1" customHeight="1" thickBot="1">
      <c r="A71" s="251" t="s">
        <v>62</v>
      </c>
      <c r="B71" s="10">
        <v>650</v>
      </c>
      <c r="C71" s="43" t="s">
        <v>34</v>
      </c>
      <c r="D71" s="43">
        <v>14</v>
      </c>
      <c r="E71" s="43" t="s">
        <v>267</v>
      </c>
      <c r="F71" s="43">
        <v>240</v>
      </c>
      <c r="G71" s="39">
        <v>0</v>
      </c>
      <c r="H71" s="239">
        <v>0</v>
      </c>
      <c r="I71" s="39">
        <v>0</v>
      </c>
      <c r="J71" s="239">
        <v>0</v>
      </c>
    </row>
    <row r="72" spans="1:10" ht="16.5" customHeight="1" thickBot="1">
      <c r="A72" s="27" t="s">
        <v>266</v>
      </c>
      <c r="B72" s="10">
        <v>650</v>
      </c>
      <c r="C72" s="43" t="s">
        <v>34</v>
      </c>
      <c r="D72" s="43">
        <v>14</v>
      </c>
      <c r="E72" s="43" t="s">
        <v>246</v>
      </c>
      <c r="F72" s="43" t="s">
        <v>73</v>
      </c>
      <c r="G72" s="39">
        <f>G73</f>
        <v>42.8</v>
      </c>
      <c r="H72" s="39">
        <f>H73</f>
        <v>21.4</v>
      </c>
      <c r="I72" s="39">
        <f>I73</f>
        <v>42.8</v>
      </c>
      <c r="J72" s="39">
        <f>J73</f>
        <v>21.4</v>
      </c>
    </row>
    <row r="73" spans="1:10" ht="17.25" customHeight="1" thickBot="1">
      <c r="A73" s="26" t="s">
        <v>64</v>
      </c>
      <c r="B73" s="10">
        <v>650</v>
      </c>
      <c r="C73" s="43" t="s">
        <v>34</v>
      </c>
      <c r="D73" s="43">
        <v>14</v>
      </c>
      <c r="E73" s="43" t="s">
        <v>268</v>
      </c>
      <c r="F73" s="43" t="s">
        <v>73</v>
      </c>
      <c r="G73" s="39">
        <f>G74+G77</f>
        <v>42.8</v>
      </c>
      <c r="H73" s="39">
        <f>H74+H77</f>
        <v>21.4</v>
      </c>
      <c r="I73" s="39">
        <f>I74+I77</f>
        <v>42.8</v>
      </c>
      <c r="J73" s="39">
        <f>J74+J77</f>
        <v>21.4</v>
      </c>
    </row>
    <row r="74" spans="1:10" ht="32.25" customHeight="1" thickBot="1">
      <c r="A74" s="251" t="s">
        <v>61</v>
      </c>
      <c r="B74" s="10">
        <v>650</v>
      </c>
      <c r="C74" s="43" t="s">
        <v>34</v>
      </c>
      <c r="D74" s="43">
        <v>14</v>
      </c>
      <c r="E74" s="43" t="s">
        <v>268</v>
      </c>
      <c r="F74" s="43">
        <v>200</v>
      </c>
      <c r="G74" s="39">
        <f>G75</f>
        <v>21.4</v>
      </c>
      <c r="H74" s="39">
        <f>H75</f>
        <v>21.4</v>
      </c>
      <c r="I74" s="39">
        <f>I75</f>
        <v>21.4</v>
      </c>
      <c r="J74" s="39">
        <f>J75</f>
        <v>21.4</v>
      </c>
    </row>
    <row r="75" spans="1:10" ht="32.25" customHeight="1" thickBot="1">
      <c r="A75" s="251" t="s">
        <v>62</v>
      </c>
      <c r="B75" s="10">
        <v>650</v>
      </c>
      <c r="C75" s="43" t="s">
        <v>34</v>
      </c>
      <c r="D75" s="43">
        <v>14</v>
      </c>
      <c r="E75" s="43" t="s">
        <v>268</v>
      </c>
      <c r="F75" s="43">
        <v>240</v>
      </c>
      <c r="G75" s="39">
        <v>21.4</v>
      </c>
      <c r="H75" s="239">
        <v>21.4</v>
      </c>
      <c r="I75" s="39">
        <v>21.4</v>
      </c>
      <c r="J75" s="239">
        <v>21.4</v>
      </c>
    </row>
    <row r="76" spans="1:10" ht="33" customHeight="1" thickBot="1">
      <c r="A76" s="251" t="s">
        <v>65</v>
      </c>
      <c r="B76" s="10">
        <v>650</v>
      </c>
      <c r="C76" s="43" t="s">
        <v>34</v>
      </c>
      <c r="D76" s="43">
        <v>14</v>
      </c>
      <c r="E76" s="43" t="s">
        <v>269</v>
      </c>
      <c r="F76" s="43" t="s">
        <v>73</v>
      </c>
      <c r="G76" s="39">
        <f>G77</f>
        <v>21.4</v>
      </c>
      <c r="H76" s="239">
        <v>0</v>
      </c>
      <c r="I76" s="39">
        <f>I77</f>
        <v>21.4</v>
      </c>
      <c r="J76" s="239">
        <v>0</v>
      </c>
    </row>
    <row r="77" spans="1:10" ht="33" customHeight="1" thickBot="1">
      <c r="A77" s="27" t="s">
        <v>61</v>
      </c>
      <c r="B77" s="10">
        <v>650</v>
      </c>
      <c r="C77" s="43" t="s">
        <v>34</v>
      </c>
      <c r="D77" s="43">
        <v>14</v>
      </c>
      <c r="E77" s="43" t="s">
        <v>269</v>
      </c>
      <c r="F77" s="43">
        <v>200</v>
      </c>
      <c r="G77" s="39">
        <f>G78</f>
        <v>21.4</v>
      </c>
      <c r="H77" s="239">
        <v>0</v>
      </c>
      <c r="I77" s="39">
        <f>I78</f>
        <v>21.4</v>
      </c>
      <c r="J77" s="239">
        <v>0</v>
      </c>
    </row>
    <row r="78" spans="1:10" ht="33" customHeight="1" thickBot="1">
      <c r="A78" s="26" t="s">
        <v>62</v>
      </c>
      <c r="B78" s="10">
        <v>650</v>
      </c>
      <c r="C78" s="43" t="s">
        <v>34</v>
      </c>
      <c r="D78" s="43">
        <v>14</v>
      </c>
      <c r="E78" s="43" t="s">
        <v>269</v>
      </c>
      <c r="F78" s="43">
        <v>240</v>
      </c>
      <c r="G78" s="39">
        <v>21.4</v>
      </c>
      <c r="H78" s="239">
        <v>0</v>
      </c>
      <c r="I78" s="39">
        <v>21.4</v>
      </c>
      <c r="J78" s="239">
        <v>0</v>
      </c>
    </row>
    <row r="79" spans="1:10" ht="16.5" customHeight="1" thickBot="1">
      <c r="A79" s="33" t="s">
        <v>15</v>
      </c>
      <c r="B79" s="25">
        <v>650</v>
      </c>
      <c r="C79" s="41" t="s">
        <v>32</v>
      </c>
      <c r="D79" s="41" t="s">
        <v>30</v>
      </c>
      <c r="E79" s="41" t="s">
        <v>72</v>
      </c>
      <c r="F79" s="41" t="s">
        <v>73</v>
      </c>
      <c r="G79" s="236">
        <f>G80+G88</f>
        <v>3577.3</v>
      </c>
      <c r="H79" s="237">
        <v>0</v>
      </c>
      <c r="I79" s="236">
        <f>I80+I88</f>
        <v>4724.3999999999996</v>
      </c>
      <c r="J79" s="237">
        <v>0</v>
      </c>
    </row>
    <row r="80" spans="1:10" ht="16.5" customHeight="1" thickBot="1">
      <c r="A80" s="28" t="s">
        <v>16</v>
      </c>
      <c r="B80" s="8">
        <v>650</v>
      </c>
      <c r="C80" s="42" t="s">
        <v>32</v>
      </c>
      <c r="D80" s="42" t="s">
        <v>36</v>
      </c>
      <c r="E80" s="42" t="s">
        <v>72</v>
      </c>
      <c r="F80" s="42" t="s">
        <v>73</v>
      </c>
      <c r="G80" s="38">
        <f>G81+G85</f>
        <v>3327.3</v>
      </c>
      <c r="H80" s="238">
        <v>0</v>
      </c>
      <c r="I80" s="38">
        <f>I81+I85</f>
        <v>4474.3999999999996</v>
      </c>
      <c r="J80" s="238">
        <v>0</v>
      </c>
    </row>
    <row r="81" spans="1:16" ht="33" customHeight="1" thickBot="1">
      <c r="A81" s="270" t="s">
        <v>270</v>
      </c>
      <c r="B81" s="10">
        <v>650</v>
      </c>
      <c r="C81" s="43" t="s">
        <v>32</v>
      </c>
      <c r="D81" s="43" t="s">
        <v>36</v>
      </c>
      <c r="E81" s="43" t="s">
        <v>272</v>
      </c>
      <c r="F81" s="43" t="s">
        <v>73</v>
      </c>
      <c r="G81" s="39">
        <f>G82</f>
        <v>3327.3</v>
      </c>
      <c r="H81" s="239">
        <v>0</v>
      </c>
      <c r="I81" s="39">
        <f>I82</f>
        <v>4474.3999999999996</v>
      </c>
      <c r="J81" s="239">
        <v>0</v>
      </c>
    </row>
    <row r="82" spans="1:16" ht="16.5" customHeight="1" thickBot="1">
      <c r="A82" s="269" t="s">
        <v>271</v>
      </c>
      <c r="B82" s="10">
        <v>650</v>
      </c>
      <c r="C82" s="43" t="s">
        <v>32</v>
      </c>
      <c r="D82" s="43" t="s">
        <v>36</v>
      </c>
      <c r="E82" s="43" t="s">
        <v>273</v>
      </c>
      <c r="F82" s="43" t="s">
        <v>73</v>
      </c>
      <c r="G82" s="39">
        <f>G83</f>
        <v>3327.3</v>
      </c>
      <c r="H82" s="239">
        <v>0</v>
      </c>
      <c r="I82" s="39">
        <f>I83</f>
        <v>4474.3999999999996</v>
      </c>
      <c r="J82" s="239">
        <v>0</v>
      </c>
    </row>
    <row r="83" spans="1:16" ht="35.25" customHeight="1" thickBot="1">
      <c r="A83" s="251" t="s">
        <v>61</v>
      </c>
      <c r="B83" s="10">
        <v>650</v>
      </c>
      <c r="C83" s="43" t="s">
        <v>32</v>
      </c>
      <c r="D83" s="43" t="s">
        <v>36</v>
      </c>
      <c r="E83" s="43" t="s">
        <v>273</v>
      </c>
      <c r="F83" s="43">
        <v>200</v>
      </c>
      <c r="G83" s="39">
        <f>G84</f>
        <v>3327.3</v>
      </c>
      <c r="H83" s="239">
        <v>0</v>
      </c>
      <c r="I83" s="39">
        <f>I84</f>
        <v>4474.3999999999996</v>
      </c>
      <c r="J83" s="239">
        <v>0</v>
      </c>
    </row>
    <row r="84" spans="1:16" ht="35.25" customHeight="1" thickBot="1">
      <c r="A84" s="251" t="s">
        <v>62</v>
      </c>
      <c r="B84" s="10">
        <v>650</v>
      </c>
      <c r="C84" s="43" t="s">
        <v>32</v>
      </c>
      <c r="D84" s="43" t="s">
        <v>36</v>
      </c>
      <c r="E84" s="43" t="s">
        <v>273</v>
      </c>
      <c r="F84" s="43">
        <v>240</v>
      </c>
      <c r="G84" s="39">
        <v>3327.3</v>
      </c>
      <c r="H84" s="239">
        <v>0</v>
      </c>
      <c r="I84" s="39">
        <v>4474.3999999999996</v>
      </c>
      <c r="J84" s="239">
        <v>0</v>
      </c>
    </row>
    <row r="85" spans="1:16" ht="39.75" hidden="1" customHeight="1" thickBot="1">
      <c r="A85" s="251" t="s">
        <v>274</v>
      </c>
      <c r="B85" s="10">
        <v>650</v>
      </c>
      <c r="C85" s="43" t="s">
        <v>32</v>
      </c>
      <c r="D85" s="43" t="s">
        <v>36</v>
      </c>
      <c r="E85" s="43" t="s">
        <v>246</v>
      </c>
      <c r="F85" s="43" t="s">
        <v>73</v>
      </c>
      <c r="G85" s="39">
        <f t="shared" ref="G85:J86" si="6">G86</f>
        <v>0</v>
      </c>
      <c r="H85" s="39">
        <f t="shared" si="6"/>
        <v>0</v>
      </c>
      <c r="I85" s="39">
        <f t="shared" si="6"/>
        <v>0</v>
      </c>
      <c r="J85" s="39">
        <f t="shared" si="6"/>
        <v>0</v>
      </c>
    </row>
    <row r="86" spans="1:16" ht="35.25" hidden="1" customHeight="1" thickBot="1">
      <c r="A86" s="251" t="s">
        <v>61</v>
      </c>
      <c r="B86" s="10">
        <v>650</v>
      </c>
      <c r="C86" s="43" t="s">
        <v>32</v>
      </c>
      <c r="D86" s="43" t="s">
        <v>36</v>
      </c>
      <c r="E86" s="43" t="s">
        <v>275</v>
      </c>
      <c r="F86" s="43" t="s">
        <v>82</v>
      </c>
      <c r="G86" s="39">
        <f t="shared" si="6"/>
        <v>0</v>
      </c>
      <c r="H86" s="39">
        <f t="shared" si="6"/>
        <v>0</v>
      </c>
      <c r="I86" s="39">
        <f t="shared" si="6"/>
        <v>0</v>
      </c>
      <c r="J86" s="39">
        <f t="shared" si="6"/>
        <v>0</v>
      </c>
    </row>
    <row r="87" spans="1:16" ht="35.25" hidden="1" customHeight="1" thickBot="1">
      <c r="A87" s="251" t="s">
        <v>62</v>
      </c>
      <c r="B87" s="10">
        <v>650</v>
      </c>
      <c r="C87" s="43" t="s">
        <v>32</v>
      </c>
      <c r="D87" s="43" t="s">
        <v>36</v>
      </c>
      <c r="E87" s="43" t="s">
        <v>275</v>
      </c>
      <c r="F87" s="43" t="s">
        <v>240</v>
      </c>
      <c r="G87" s="39">
        <v>0</v>
      </c>
      <c r="H87" s="239">
        <v>0</v>
      </c>
      <c r="I87" s="39">
        <v>0</v>
      </c>
      <c r="J87" s="239">
        <v>0</v>
      </c>
      <c r="P87" t="s">
        <v>316</v>
      </c>
    </row>
    <row r="88" spans="1:16" ht="16.5" customHeight="1" thickBot="1">
      <c r="A88" s="28" t="s">
        <v>17</v>
      </c>
      <c r="B88" s="8">
        <v>650</v>
      </c>
      <c r="C88" s="42" t="s">
        <v>32</v>
      </c>
      <c r="D88" s="42">
        <v>12</v>
      </c>
      <c r="E88" s="42" t="s">
        <v>72</v>
      </c>
      <c r="F88" s="42" t="s">
        <v>73</v>
      </c>
      <c r="G88" s="38">
        <f>G89</f>
        <v>250</v>
      </c>
      <c r="H88" s="238">
        <v>0</v>
      </c>
      <c r="I88" s="38">
        <f>I89</f>
        <v>250</v>
      </c>
      <c r="J88" s="238">
        <v>0</v>
      </c>
    </row>
    <row r="89" spans="1:16" ht="36.75" customHeight="1" thickBot="1">
      <c r="A89" s="27" t="s">
        <v>276</v>
      </c>
      <c r="B89" s="10">
        <v>650</v>
      </c>
      <c r="C89" s="43" t="s">
        <v>32</v>
      </c>
      <c r="D89" s="43">
        <v>12</v>
      </c>
      <c r="E89" s="43" t="s">
        <v>246</v>
      </c>
      <c r="F89" s="43" t="s">
        <v>73</v>
      </c>
      <c r="G89" s="39">
        <f>G90</f>
        <v>250</v>
      </c>
      <c r="H89" s="239">
        <v>0</v>
      </c>
      <c r="I89" s="39">
        <f>I90</f>
        <v>250</v>
      </c>
      <c r="J89" s="239">
        <v>0</v>
      </c>
    </row>
    <row r="90" spans="1:16" ht="35.25" customHeight="1" thickBot="1">
      <c r="A90" s="252" t="s">
        <v>66</v>
      </c>
      <c r="B90" s="10">
        <v>650</v>
      </c>
      <c r="C90" s="43" t="s">
        <v>32</v>
      </c>
      <c r="D90" s="43">
        <v>12</v>
      </c>
      <c r="E90" s="43" t="s">
        <v>277</v>
      </c>
      <c r="F90" s="43" t="s">
        <v>73</v>
      </c>
      <c r="G90" s="39">
        <f>G91</f>
        <v>250</v>
      </c>
      <c r="H90" s="239">
        <v>0</v>
      </c>
      <c r="I90" s="39">
        <f>I91</f>
        <v>250</v>
      </c>
      <c r="J90" s="239">
        <v>0</v>
      </c>
    </row>
    <row r="91" spans="1:16" ht="16.5" customHeight="1" thickBot="1">
      <c r="A91" s="26" t="s">
        <v>51</v>
      </c>
      <c r="B91" s="10">
        <v>650</v>
      </c>
      <c r="C91" s="43" t="s">
        <v>32</v>
      </c>
      <c r="D91" s="43">
        <v>12</v>
      </c>
      <c r="E91" s="43" t="s">
        <v>278</v>
      </c>
      <c r="F91" s="43" t="s">
        <v>73</v>
      </c>
      <c r="G91" s="39">
        <f>G92</f>
        <v>250</v>
      </c>
      <c r="H91" s="239">
        <v>0</v>
      </c>
      <c r="I91" s="39">
        <f>I92</f>
        <v>250</v>
      </c>
      <c r="J91" s="239">
        <v>0</v>
      </c>
    </row>
    <row r="92" spans="1:16" ht="32.25" customHeight="1" thickBot="1">
      <c r="A92" s="251" t="s">
        <v>61</v>
      </c>
      <c r="B92" s="10">
        <v>650</v>
      </c>
      <c r="C92" s="43" t="s">
        <v>32</v>
      </c>
      <c r="D92" s="43">
        <v>12</v>
      </c>
      <c r="E92" s="43" t="s">
        <v>278</v>
      </c>
      <c r="F92" s="43">
        <v>200</v>
      </c>
      <c r="G92" s="39">
        <f>G93</f>
        <v>250</v>
      </c>
      <c r="H92" s="239">
        <v>0</v>
      </c>
      <c r="I92" s="39">
        <f>I93</f>
        <v>250</v>
      </c>
      <c r="J92" s="239">
        <v>0</v>
      </c>
    </row>
    <row r="93" spans="1:16" ht="32.25" customHeight="1" thickBot="1">
      <c r="A93" s="251" t="s">
        <v>62</v>
      </c>
      <c r="B93" s="10">
        <v>650</v>
      </c>
      <c r="C93" s="43" t="s">
        <v>32</v>
      </c>
      <c r="D93" s="43">
        <v>12</v>
      </c>
      <c r="E93" s="43" t="s">
        <v>278</v>
      </c>
      <c r="F93" s="43">
        <v>240</v>
      </c>
      <c r="G93" s="39">
        <v>250</v>
      </c>
      <c r="H93" s="239">
        <v>0</v>
      </c>
      <c r="I93" s="39">
        <v>250</v>
      </c>
      <c r="J93" s="239">
        <v>0</v>
      </c>
    </row>
    <row r="94" spans="1:16" ht="16.5" customHeight="1" thickBot="1">
      <c r="A94" s="35" t="s">
        <v>18</v>
      </c>
      <c r="B94" s="25">
        <v>650</v>
      </c>
      <c r="C94" s="41" t="s">
        <v>35</v>
      </c>
      <c r="D94" s="41" t="s">
        <v>30</v>
      </c>
      <c r="E94" s="41" t="s">
        <v>72</v>
      </c>
      <c r="F94" s="41" t="s">
        <v>73</v>
      </c>
      <c r="G94" s="236">
        <f>G95+G100</f>
        <v>4707.3999999999996</v>
      </c>
      <c r="H94" s="237">
        <v>0</v>
      </c>
      <c r="I94" s="236">
        <f>I95+I100</f>
        <v>3986.7</v>
      </c>
      <c r="J94" s="237">
        <v>0</v>
      </c>
    </row>
    <row r="95" spans="1:16" ht="16.5" customHeight="1" thickBot="1">
      <c r="A95" s="7" t="s">
        <v>19</v>
      </c>
      <c r="B95" s="8">
        <v>650</v>
      </c>
      <c r="C95" s="42" t="s">
        <v>35</v>
      </c>
      <c r="D95" s="42" t="s">
        <v>29</v>
      </c>
      <c r="E95" s="42" t="s">
        <v>72</v>
      </c>
      <c r="F95" s="42" t="s">
        <v>73</v>
      </c>
      <c r="G95" s="38">
        <f>G96</f>
        <v>1000</v>
      </c>
      <c r="H95" s="238">
        <v>0</v>
      </c>
      <c r="I95" s="38">
        <f>I96</f>
        <v>1000</v>
      </c>
      <c r="J95" s="238">
        <v>0</v>
      </c>
    </row>
    <row r="96" spans="1:16" ht="32.25" customHeight="1" thickBot="1">
      <c r="A96" s="271" t="s">
        <v>279</v>
      </c>
      <c r="B96" s="10">
        <v>650</v>
      </c>
      <c r="C96" s="43" t="s">
        <v>35</v>
      </c>
      <c r="D96" s="43" t="s">
        <v>29</v>
      </c>
      <c r="E96" s="43" t="s">
        <v>246</v>
      </c>
      <c r="F96" s="43" t="s">
        <v>73</v>
      </c>
      <c r="G96" s="39">
        <f>G97</f>
        <v>1000</v>
      </c>
      <c r="H96" s="239">
        <v>0</v>
      </c>
      <c r="I96" s="39">
        <f>I97</f>
        <v>1000</v>
      </c>
      <c r="J96" s="239">
        <v>0</v>
      </c>
    </row>
    <row r="97" spans="1:10" ht="16.5" customHeight="1" thickBot="1">
      <c r="A97" s="271" t="s">
        <v>280</v>
      </c>
      <c r="B97" s="10">
        <v>650</v>
      </c>
      <c r="C97" s="43" t="s">
        <v>35</v>
      </c>
      <c r="D97" s="43" t="s">
        <v>29</v>
      </c>
      <c r="E97" s="43" t="s">
        <v>281</v>
      </c>
      <c r="F97" s="43" t="s">
        <v>73</v>
      </c>
      <c r="G97" s="39">
        <f>G98</f>
        <v>1000</v>
      </c>
      <c r="H97" s="239">
        <v>0</v>
      </c>
      <c r="I97" s="39">
        <f>I98</f>
        <v>1000</v>
      </c>
      <c r="J97" s="239">
        <v>0</v>
      </c>
    </row>
    <row r="98" spans="1:10" ht="33.75" customHeight="1" thickBot="1">
      <c r="A98" s="27" t="s">
        <v>61</v>
      </c>
      <c r="B98" s="10">
        <v>650</v>
      </c>
      <c r="C98" s="43" t="s">
        <v>35</v>
      </c>
      <c r="D98" s="43" t="s">
        <v>29</v>
      </c>
      <c r="E98" s="43" t="s">
        <v>281</v>
      </c>
      <c r="F98" s="43">
        <v>200</v>
      </c>
      <c r="G98" s="39">
        <f>G99</f>
        <v>1000</v>
      </c>
      <c r="H98" s="239">
        <v>0</v>
      </c>
      <c r="I98" s="39">
        <f>I99</f>
        <v>1000</v>
      </c>
      <c r="J98" s="239">
        <v>0</v>
      </c>
    </row>
    <row r="99" spans="1:10" ht="33.75" customHeight="1" thickBot="1">
      <c r="A99" s="252" t="s">
        <v>62</v>
      </c>
      <c r="B99" s="10">
        <v>650</v>
      </c>
      <c r="C99" s="43" t="s">
        <v>35</v>
      </c>
      <c r="D99" s="43" t="s">
        <v>29</v>
      </c>
      <c r="E99" s="43" t="s">
        <v>281</v>
      </c>
      <c r="F99" s="43">
        <v>240</v>
      </c>
      <c r="G99" s="39">
        <v>1000</v>
      </c>
      <c r="H99" s="239">
        <v>0</v>
      </c>
      <c r="I99" s="39">
        <v>1000</v>
      </c>
      <c r="J99" s="239">
        <v>0</v>
      </c>
    </row>
    <row r="100" spans="1:10" ht="16.5" customHeight="1" thickBot="1">
      <c r="A100" s="7" t="s">
        <v>20</v>
      </c>
      <c r="B100" s="8">
        <v>650</v>
      </c>
      <c r="C100" s="42" t="s">
        <v>35</v>
      </c>
      <c r="D100" s="42" t="s">
        <v>34</v>
      </c>
      <c r="E100" s="42" t="s">
        <v>72</v>
      </c>
      <c r="F100" s="42" t="s">
        <v>73</v>
      </c>
      <c r="G100" s="38">
        <f>G101+G108+G105</f>
        <v>3707.4</v>
      </c>
      <c r="H100" s="239">
        <v>0</v>
      </c>
      <c r="I100" s="38">
        <f>I101+I108+I105</f>
        <v>2986.7</v>
      </c>
      <c r="J100" s="239">
        <v>0</v>
      </c>
    </row>
    <row r="101" spans="1:10" ht="34.5" customHeight="1" thickBot="1">
      <c r="A101" s="252" t="s">
        <v>282</v>
      </c>
      <c r="B101" s="10">
        <v>650</v>
      </c>
      <c r="C101" s="43" t="s">
        <v>35</v>
      </c>
      <c r="D101" s="43" t="s">
        <v>34</v>
      </c>
      <c r="E101" s="43" t="s">
        <v>246</v>
      </c>
      <c r="F101" s="43" t="s">
        <v>73</v>
      </c>
      <c r="G101" s="39">
        <f>G102</f>
        <v>3707.4</v>
      </c>
      <c r="H101" s="239">
        <v>0</v>
      </c>
      <c r="I101" s="39">
        <f>I102</f>
        <v>2986.7</v>
      </c>
      <c r="J101" s="239">
        <v>0</v>
      </c>
    </row>
    <row r="102" spans="1:10" ht="34.5" customHeight="1" thickBot="1">
      <c r="A102" s="252" t="s">
        <v>283</v>
      </c>
      <c r="B102" s="10">
        <v>650</v>
      </c>
      <c r="C102" s="43" t="s">
        <v>35</v>
      </c>
      <c r="D102" s="43" t="s">
        <v>34</v>
      </c>
      <c r="E102" s="43" t="s">
        <v>284</v>
      </c>
      <c r="F102" s="43" t="s">
        <v>73</v>
      </c>
      <c r="G102" s="39">
        <f>G103</f>
        <v>3707.4</v>
      </c>
      <c r="H102" s="239">
        <v>0</v>
      </c>
      <c r="I102" s="39">
        <f>I103</f>
        <v>2986.7</v>
      </c>
      <c r="J102" s="239">
        <v>0</v>
      </c>
    </row>
    <row r="103" spans="1:10" ht="34.5" customHeight="1" thickBot="1">
      <c r="A103" s="252" t="s">
        <v>61</v>
      </c>
      <c r="B103" s="10">
        <v>650</v>
      </c>
      <c r="C103" s="43" t="s">
        <v>35</v>
      </c>
      <c r="D103" s="43" t="s">
        <v>34</v>
      </c>
      <c r="E103" s="43" t="s">
        <v>285</v>
      </c>
      <c r="F103" s="43">
        <v>200</v>
      </c>
      <c r="G103" s="39">
        <f>G104</f>
        <v>3707.4</v>
      </c>
      <c r="H103" s="239">
        <v>0</v>
      </c>
      <c r="I103" s="39">
        <f>I104</f>
        <v>2986.7</v>
      </c>
      <c r="J103" s="239">
        <v>0</v>
      </c>
    </row>
    <row r="104" spans="1:10" ht="34.5" customHeight="1" thickBot="1">
      <c r="A104" s="252" t="s">
        <v>62</v>
      </c>
      <c r="B104" s="10">
        <v>650</v>
      </c>
      <c r="C104" s="43" t="s">
        <v>35</v>
      </c>
      <c r="D104" s="43" t="s">
        <v>34</v>
      </c>
      <c r="E104" s="43" t="s">
        <v>285</v>
      </c>
      <c r="F104" s="43">
        <v>240</v>
      </c>
      <c r="G104" s="39">
        <v>3707.4</v>
      </c>
      <c r="H104" s="239">
        <v>0</v>
      </c>
      <c r="I104" s="39">
        <v>2986.7</v>
      </c>
      <c r="J104" s="239">
        <v>0</v>
      </c>
    </row>
    <row r="105" spans="1:10" ht="97.5" hidden="1" customHeight="1" thickBot="1">
      <c r="A105" s="252" t="s">
        <v>296</v>
      </c>
      <c r="B105" s="10">
        <v>650</v>
      </c>
      <c r="C105" s="43" t="s">
        <v>35</v>
      </c>
      <c r="D105" s="43" t="s">
        <v>34</v>
      </c>
      <c r="E105" s="43" t="s">
        <v>284</v>
      </c>
      <c r="F105" s="43" t="s">
        <v>73</v>
      </c>
      <c r="G105" s="39">
        <f>G106</f>
        <v>0</v>
      </c>
      <c r="H105" s="239">
        <v>0</v>
      </c>
      <c r="I105" s="39">
        <f>I106</f>
        <v>0</v>
      </c>
      <c r="J105" s="239">
        <v>0</v>
      </c>
    </row>
    <row r="106" spans="1:10" ht="34.5" hidden="1" customHeight="1" thickBot="1">
      <c r="A106" s="252" t="s">
        <v>61</v>
      </c>
      <c r="B106" s="10">
        <v>650</v>
      </c>
      <c r="C106" s="43" t="s">
        <v>35</v>
      </c>
      <c r="D106" s="43" t="s">
        <v>34</v>
      </c>
      <c r="E106" s="43" t="s">
        <v>297</v>
      </c>
      <c r="F106" s="43">
        <v>200</v>
      </c>
      <c r="G106" s="39">
        <f>G107</f>
        <v>0</v>
      </c>
      <c r="H106" s="239">
        <v>0</v>
      </c>
      <c r="I106" s="39">
        <f>I107</f>
        <v>0</v>
      </c>
      <c r="J106" s="239">
        <v>0</v>
      </c>
    </row>
    <row r="107" spans="1:10" ht="34.5" hidden="1" customHeight="1" thickBot="1">
      <c r="A107" s="252" t="s">
        <v>62</v>
      </c>
      <c r="B107" s="10">
        <v>650</v>
      </c>
      <c r="C107" s="43" t="s">
        <v>35</v>
      </c>
      <c r="D107" s="43" t="s">
        <v>34</v>
      </c>
      <c r="E107" s="43" t="s">
        <v>297</v>
      </c>
      <c r="F107" s="43">
        <v>240</v>
      </c>
      <c r="G107" s="39">
        <v>0</v>
      </c>
      <c r="H107" s="239">
        <v>0</v>
      </c>
      <c r="I107" s="39">
        <v>0</v>
      </c>
      <c r="J107" s="239">
        <v>0</v>
      </c>
    </row>
    <row r="108" spans="1:10" ht="16.5" hidden="1" customHeight="1" thickBot="1">
      <c r="A108" s="252" t="s">
        <v>241</v>
      </c>
      <c r="B108" s="10">
        <v>650</v>
      </c>
      <c r="C108" s="43" t="s">
        <v>35</v>
      </c>
      <c r="D108" s="43" t="s">
        <v>34</v>
      </c>
      <c r="E108" s="43" t="s">
        <v>246</v>
      </c>
      <c r="F108" s="43" t="s">
        <v>73</v>
      </c>
      <c r="G108" s="39">
        <f t="shared" ref="G108:J109" si="7">G109</f>
        <v>0</v>
      </c>
      <c r="H108" s="39">
        <f t="shared" si="7"/>
        <v>0</v>
      </c>
      <c r="I108" s="39">
        <f t="shared" si="7"/>
        <v>0</v>
      </c>
      <c r="J108" s="39">
        <f t="shared" si="7"/>
        <v>0</v>
      </c>
    </row>
    <row r="109" spans="1:10" ht="34.5" hidden="1" customHeight="1" thickBot="1">
      <c r="A109" s="252" t="s">
        <v>61</v>
      </c>
      <c r="B109" s="10">
        <v>650</v>
      </c>
      <c r="C109" s="43" t="s">
        <v>35</v>
      </c>
      <c r="D109" s="43" t="s">
        <v>34</v>
      </c>
      <c r="E109" s="43" t="s">
        <v>286</v>
      </c>
      <c r="F109" s="43" t="s">
        <v>82</v>
      </c>
      <c r="G109" s="39">
        <f t="shared" si="7"/>
        <v>0</v>
      </c>
      <c r="H109" s="39">
        <f t="shared" si="7"/>
        <v>0</v>
      </c>
      <c r="I109" s="39">
        <f t="shared" si="7"/>
        <v>0</v>
      </c>
      <c r="J109" s="39">
        <f t="shared" si="7"/>
        <v>0</v>
      </c>
    </row>
    <row r="110" spans="1:10" ht="34.5" hidden="1" customHeight="1" thickBot="1">
      <c r="A110" s="252" t="s">
        <v>62</v>
      </c>
      <c r="B110" s="10">
        <v>650</v>
      </c>
      <c r="C110" s="43" t="s">
        <v>35</v>
      </c>
      <c r="D110" s="43" t="s">
        <v>34</v>
      </c>
      <c r="E110" s="43" t="s">
        <v>286</v>
      </c>
      <c r="F110" s="43" t="s">
        <v>240</v>
      </c>
      <c r="G110" s="39">
        <v>0</v>
      </c>
      <c r="H110" s="239">
        <v>0</v>
      </c>
      <c r="I110" s="39">
        <v>0</v>
      </c>
      <c r="J110" s="239">
        <v>0</v>
      </c>
    </row>
    <row r="111" spans="1:10" ht="20.25" customHeight="1" thickBot="1">
      <c r="A111" s="32" t="s">
        <v>21</v>
      </c>
      <c r="B111" s="25">
        <v>650</v>
      </c>
      <c r="C111" s="41" t="s">
        <v>37</v>
      </c>
      <c r="D111" s="41" t="s">
        <v>30</v>
      </c>
      <c r="E111" s="41" t="s">
        <v>72</v>
      </c>
      <c r="F111" s="41" t="s">
        <v>73</v>
      </c>
      <c r="G111" s="236">
        <f>G112</f>
        <v>15185.4</v>
      </c>
      <c r="H111" s="236">
        <f>H112</f>
        <v>0</v>
      </c>
      <c r="I111" s="236">
        <f>I112</f>
        <v>15185.4</v>
      </c>
      <c r="J111" s="236">
        <f>J112</f>
        <v>0</v>
      </c>
    </row>
    <row r="112" spans="1:10" ht="20.25" customHeight="1" thickBot="1">
      <c r="A112" s="7" t="s">
        <v>22</v>
      </c>
      <c r="B112" s="8">
        <v>650</v>
      </c>
      <c r="C112" s="42" t="s">
        <v>37</v>
      </c>
      <c r="D112" s="42" t="s">
        <v>29</v>
      </c>
      <c r="E112" s="42" t="s">
        <v>72</v>
      </c>
      <c r="F112" s="42" t="s">
        <v>73</v>
      </c>
      <c r="G112" s="38">
        <f>G113+G121</f>
        <v>15185.4</v>
      </c>
      <c r="H112" s="38">
        <f>H113+H121</f>
        <v>0</v>
      </c>
      <c r="I112" s="38">
        <f>I113+I121</f>
        <v>15185.4</v>
      </c>
      <c r="J112" s="38">
        <f>J113+J121</f>
        <v>0</v>
      </c>
    </row>
    <row r="113" spans="1:10" ht="34.5" customHeight="1" thickBot="1">
      <c r="A113" s="252" t="s">
        <v>287</v>
      </c>
      <c r="B113" s="10">
        <v>650</v>
      </c>
      <c r="C113" s="43" t="s">
        <v>37</v>
      </c>
      <c r="D113" s="43" t="s">
        <v>29</v>
      </c>
      <c r="E113" s="43" t="s">
        <v>246</v>
      </c>
      <c r="F113" s="43" t="s">
        <v>73</v>
      </c>
      <c r="G113" s="39">
        <f>G114</f>
        <v>15185.4</v>
      </c>
      <c r="H113" s="239">
        <v>0</v>
      </c>
      <c r="I113" s="39">
        <f>I114</f>
        <v>15185.4</v>
      </c>
      <c r="J113" s="239">
        <v>0</v>
      </c>
    </row>
    <row r="114" spans="1:10" ht="18.75" customHeight="1" thickBot="1">
      <c r="A114" s="252" t="s">
        <v>288</v>
      </c>
      <c r="B114" s="10">
        <v>650</v>
      </c>
      <c r="C114" s="43" t="s">
        <v>37</v>
      </c>
      <c r="D114" s="43" t="s">
        <v>29</v>
      </c>
      <c r="E114" s="43" t="s">
        <v>289</v>
      </c>
      <c r="F114" s="43" t="s">
        <v>73</v>
      </c>
      <c r="G114" s="39">
        <f>G115+G117+G119</f>
        <v>15185.4</v>
      </c>
      <c r="H114" s="239">
        <v>0</v>
      </c>
      <c r="I114" s="39">
        <f>I115+I117+I119</f>
        <v>15185.4</v>
      </c>
      <c r="J114" s="239">
        <v>0</v>
      </c>
    </row>
    <row r="115" spans="1:10" ht="64.5" customHeight="1" thickBot="1">
      <c r="A115" s="252" t="s">
        <v>49</v>
      </c>
      <c r="B115" s="10">
        <v>650</v>
      </c>
      <c r="C115" s="43" t="s">
        <v>37</v>
      </c>
      <c r="D115" s="43" t="s">
        <v>29</v>
      </c>
      <c r="E115" s="43" t="s">
        <v>290</v>
      </c>
      <c r="F115" s="43">
        <v>100</v>
      </c>
      <c r="G115" s="39">
        <f>G116</f>
        <v>13087.4</v>
      </c>
      <c r="H115" s="239">
        <v>0</v>
      </c>
      <c r="I115" s="39">
        <f>I116</f>
        <v>13087.4</v>
      </c>
      <c r="J115" s="239">
        <v>0</v>
      </c>
    </row>
    <row r="116" spans="1:10" ht="21" customHeight="1" thickBot="1">
      <c r="A116" s="252" t="s">
        <v>67</v>
      </c>
      <c r="B116" s="10">
        <v>650</v>
      </c>
      <c r="C116" s="43" t="s">
        <v>37</v>
      </c>
      <c r="D116" s="43" t="s">
        <v>29</v>
      </c>
      <c r="E116" s="43" t="s">
        <v>290</v>
      </c>
      <c r="F116" s="43">
        <v>110</v>
      </c>
      <c r="G116" s="39">
        <v>13087.4</v>
      </c>
      <c r="H116" s="239">
        <v>0</v>
      </c>
      <c r="I116" s="39">
        <v>13087.4</v>
      </c>
      <c r="J116" s="239">
        <v>0</v>
      </c>
    </row>
    <row r="117" spans="1:10" ht="34.5" customHeight="1" thickBot="1">
      <c r="A117" s="252" t="s">
        <v>61</v>
      </c>
      <c r="B117" s="10">
        <v>650</v>
      </c>
      <c r="C117" s="43" t="s">
        <v>37</v>
      </c>
      <c r="D117" s="43" t="s">
        <v>29</v>
      </c>
      <c r="E117" s="43" t="s">
        <v>290</v>
      </c>
      <c r="F117" s="43">
        <v>200</v>
      </c>
      <c r="G117" s="39">
        <f>G118</f>
        <v>2033</v>
      </c>
      <c r="H117" s="239">
        <v>0</v>
      </c>
      <c r="I117" s="39">
        <f>I118</f>
        <v>2033</v>
      </c>
      <c r="J117" s="239">
        <v>0</v>
      </c>
    </row>
    <row r="118" spans="1:10" ht="34.5" customHeight="1" thickBot="1">
      <c r="A118" s="252" t="s">
        <v>62</v>
      </c>
      <c r="B118" s="10">
        <v>650</v>
      </c>
      <c r="C118" s="43" t="s">
        <v>37</v>
      </c>
      <c r="D118" s="43" t="s">
        <v>29</v>
      </c>
      <c r="E118" s="43" t="s">
        <v>290</v>
      </c>
      <c r="F118" s="43">
        <v>240</v>
      </c>
      <c r="G118" s="39">
        <v>2033</v>
      </c>
      <c r="H118" s="239">
        <v>0</v>
      </c>
      <c r="I118" s="39">
        <v>2033</v>
      </c>
      <c r="J118" s="239">
        <v>0</v>
      </c>
    </row>
    <row r="119" spans="1:10" ht="18" customHeight="1" thickBot="1">
      <c r="A119" s="252" t="s">
        <v>55</v>
      </c>
      <c r="B119" s="10">
        <v>650</v>
      </c>
      <c r="C119" s="43" t="s">
        <v>37</v>
      </c>
      <c r="D119" s="43" t="s">
        <v>29</v>
      </c>
      <c r="E119" s="43" t="s">
        <v>290</v>
      </c>
      <c r="F119" s="43">
        <v>800</v>
      </c>
      <c r="G119" s="39">
        <f>G120</f>
        <v>65</v>
      </c>
      <c r="H119" s="239">
        <v>0</v>
      </c>
      <c r="I119" s="39">
        <f>I120</f>
        <v>65</v>
      </c>
      <c r="J119" s="239">
        <v>0</v>
      </c>
    </row>
    <row r="120" spans="1:10" ht="18" customHeight="1" thickBot="1">
      <c r="A120" s="252" t="s">
        <v>56</v>
      </c>
      <c r="B120" s="10">
        <v>650</v>
      </c>
      <c r="C120" s="43" t="s">
        <v>37</v>
      </c>
      <c r="D120" s="43" t="s">
        <v>29</v>
      </c>
      <c r="E120" s="43" t="s">
        <v>290</v>
      </c>
      <c r="F120" s="43">
        <v>850</v>
      </c>
      <c r="G120" s="240">
        <v>65</v>
      </c>
      <c r="H120" s="225">
        <v>0</v>
      </c>
      <c r="I120" s="240">
        <v>65</v>
      </c>
      <c r="J120" s="225">
        <v>0</v>
      </c>
    </row>
    <row r="121" spans="1:10" ht="34.5" hidden="1" customHeight="1" thickBot="1">
      <c r="A121" s="253" t="s">
        <v>68</v>
      </c>
      <c r="B121" s="10">
        <v>650</v>
      </c>
      <c r="C121" s="43" t="s">
        <v>37</v>
      </c>
      <c r="D121" s="43" t="s">
        <v>29</v>
      </c>
      <c r="E121" s="43">
        <v>7000000601</v>
      </c>
      <c r="F121" s="43" t="s">
        <v>73</v>
      </c>
      <c r="G121" s="240">
        <f t="shared" ref="G121:J122" si="8">G122</f>
        <v>0</v>
      </c>
      <c r="H121" s="240">
        <f t="shared" si="8"/>
        <v>0</v>
      </c>
      <c r="I121" s="240">
        <f t="shared" si="8"/>
        <v>0</v>
      </c>
      <c r="J121" s="240">
        <f t="shared" si="8"/>
        <v>0</v>
      </c>
    </row>
    <row r="122" spans="1:10" ht="17.25" hidden="1" customHeight="1" thickBot="1">
      <c r="A122" s="253" t="s">
        <v>69</v>
      </c>
      <c r="B122" s="10">
        <v>650</v>
      </c>
      <c r="C122" s="43" t="s">
        <v>37</v>
      </c>
      <c r="D122" s="43" t="s">
        <v>29</v>
      </c>
      <c r="E122" s="43">
        <v>7000000601</v>
      </c>
      <c r="F122" s="43">
        <v>100</v>
      </c>
      <c r="G122" s="240">
        <f t="shared" si="8"/>
        <v>0</v>
      </c>
      <c r="H122" s="240">
        <f t="shared" si="8"/>
        <v>0</v>
      </c>
      <c r="I122" s="240">
        <f t="shared" si="8"/>
        <v>0</v>
      </c>
      <c r="J122" s="240">
        <f t="shared" si="8"/>
        <v>0</v>
      </c>
    </row>
    <row r="123" spans="1:10" ht="17.25" hidden="1" customHeight="1" thickBot="1">
      <c r="A123" s="252" t="s">
        <v>67</v>
      </c>
      <c r="B123" s="10">
        <v>650</v>
      </c>
      <c r="C123" s="43" t="s">
        <v>37</v>
      </c>
      <c r="D123" s="43" t="s">
        <v>29</v>
      </c>
      <c r="E123" s="43">
        <v>7000000601</v>
      </c>
      <c r="F123" s="43">
        <v>110</v>
      </c>
      <c r="G123" s="240">
        <v>0</v>
      </c>
      <c r="H123" s="240">
        <v>0</v>
      </c>
      <c r="I123" s="240">
        <v>0</v>
      </c>
      <c r="J123" s="240">
        <v>0</v>
      </c>
    </row>
    <row r="124" spans="1:10" ht="21.75" customHeight="1" thickBot="1">
      <c r="A124" s="32" t="s">
        <v>23</v>
      </c>
      <c r="B124" s="25">
        <v>650</v>
      </c>
      <c r="C124" s="41">
        <v>10</v>
      </c>
      <c r="D124" s="41" t="s">
        <v>30</v>
      </c>
      <c r="E124" s="41" t="s">
        <v>72</v>
      </c>
      <c r="F124" s="41" t="s">
        <v>73</v>
      </c>
      <c r="G124" s="236">
        <f>G125</f>
        <v>211.5</v>
      </c>
      <c r="H124" s="237">
        <v>0</v>
      </c>
      <c r="I124" s="236">
        <f>I125</f>
        <v>211.5</v>
      </c>
      <c r="J124" s="237">
        <v>0</v>
      </c>
    </row>
    <row r="125" spans="1:10" ht="21.75" customHeight="1" thickBot="1">
      <c r="A125" s="7" t="s">
        <v>24</v>
      </c>
      <c r="B125" s="8">
        <v>650</v>
      </c>
      <c r="C125" s="42">
        <v>10</v>
      </c>
      <c r="D125" s="42" t="s">
        <v>29</v>
      </c>
      <c r="E125" s="42" t="s">
        <v>72</v>
      </c>
      <c r="F125" s="42" t="s">
        <v>73</v>
      </c>
      <c r="G125" s="38">
        <f>G126</f>
        <v>211.5</v>
      </c>
      <c r="H125" s="238">
        <v>0</v>
      </c>
      <c r="I125" s="38">
        <f>I126</f>
        <v>211.5</v>
      </c>
      <c r="J125" s="238">
        <v>0</v>
      </c>
    </row>
    <row r="126" spans="1:10" ht="30.75" customHeight="1" thickBot="1">
      <c r="A126" s="271" t="s">
        <v>291</v>
      </c>
      <c r="B126" s="10">
        <v>650</v>
      </c>
      <c r="C126" s="43">
        <v>10</v>
      </c>
      <c r="D126" s="43" t="s">
        <v>29</v>
      </c>
      <c r="E126" s="43" t="s">
        <v>246</v>
      </c>
      <c r="F126" s="43" t="s">
        <v>73</v>
      </c>
      <c r="G126" s="39">
        <f>G127</f>
        <v>211.5</v>
      </c>
      <c r="H126" s="239">
        <v>0</v>
      </c>
      <c r="I126" s="39">
        <f>I127</f>
        <v>211.5</v>
      </c>
      <c r="J126" s="239">
        <v>0</v>
      </c>
    </row>
    <row r="127" spans="1:10" ht="21.75" customHeight="1" thickBot="1">
      <c r="A127" s="269" t="s">
        <v>292</v>
      </c>
      <c r="B127" s="10">
        <v>650</v>
      </c>
      <c r="C127" s="43">
        <v>10</v>
      </c>
      <c r="D127" s="43" t="s">
        <v>29</v>
      </c>
      <c r="E127" s="43" t="s">
        <v>308</v>
      </c>
      <c r="F127" s="43" t="s">
        <v>73</v>
      </c>
      <c r="G127" s="39">
        <f>G128</f>
        <v>211.5</v>
      </c>
      <c r="H127" s="239">
        <v>0</v>
      </c>
      <c r="I127" s="39">
        <f>I128</f>
        <v>211.5</v>
      </c>
      <c r="J127" s="239">
        <v>0</v>
      </c>
    </row>
    <row r="128" spans="1:10" ht="21.75" customHeight="1" thickBot="1">
      <c r="A128" s="252" t="s">
        <v>70</v>
      </c>
      <c r="B128" s="10">
        <v>650</v>
      </c>
      <c r="C128" s="43">
        <v>10</v>
      </c>
      <c r="D128" s="43" t="s">
        <v>29</v>
      </c>
      <c r="E128" s="43" t="s">
        <v>308</v>
      </c>
      <c r="F128" s="43">
        <v>300</v>
      </c>
      <c r="G128" s="39">
        <f>G129</f>
        <v>211.5</v>
      </c>
      <c r="H128" s="239">
        <v>0</v>
      </c>
      <c r="I128" s="39">
        <f>I129</f>
        <v>211.5</v>
      </c>
      <c r="J128" s="239">
        <v>0</v>
      </c>
    </row>
    <row r="129" spans="1:10" ht="21.75" customHeight="1" thickBot="1">
      <c r="A129" s="252" t="s">
        <v>71</v>
      </c>
      <c r="B129" s="10">
        <v>650</v>
      </c>
      <c r="C129" s="43">
        <v>10</v>
      </c>
      <c r="D129" s="43" t="s">
        <v>29</v>
      </c>
      <c r="E129" s="43" t="s">
        <v>308</v>
      </c>
      <c r="F129" s="43">
        <v>310</v>
      </c>
      <c r="G129" s="39">
        <v>211.5</v>
      </c>
      <c r="H129" s="239">
        <v>0</v>
      </c>
      <c r="I129" s="39">
        <v>211.5</v>
      </c>
      <c r="J129" s="239">
        <v>0</v>
      </c>
    </row>
    <row r="130" spans="1:10" ht="19.5" customHeight="1" thickBot="1">
      <c r="A130" s="32" t="s">
        <v>25</v>
      </c>
      <c r="B130" s="25">
        <v>650</v>
      </c>
      <c r="C130" s="41">
        <v>11</v>
      </c>
      <c r="D130" s="41" t="s">
        <v>29</v>
      </c>
      <c r="E130" s="41" t="s">
        <v>72</v>
      </c>
      <c r="F130" s="41" t="s">
        <v>73</v>
      </c>
      <c r="G130" s="236">
        <f>G131</f>
        <v>2136</v>
      </c>
      <c r="H130" s="237">
        <v>0</v>
      </c>
      <c r="I130" s="236">
        <f>I131</f>
        <v>2136</v>
      </c>
      <c r="J130" s="237">
        <v>0</v>
      </c>
    </row>
    <row r="131" spans="1:10" ht="19.5" customHeight="1" thickBot="1">
      <c r="A131" s="252" t="s">
        <v>26</v>
      </c>
      <c r="B131" s="10">
        <v>650</v>
      </c>
      <c r="C131" s="43">
        <v>11</v>
      </c>
      <c r="D131" s="43" t="s">
        <v>29</v>
      </c>
      <c r="E131" s="43" t="s">
        <v>72</v>
      </c>
      <c r="F131" s="43" t="s">
        <v>73</v>
      </c>
      <c r="G131" s="39">
        <f>G132</f>
        <v>2136</v>
      </c>
      <c r="H131" s="239">
        <v>0</v>
      </c>
      <c r="I131" s="39">
        <f>I132</f>
        <v>2136</v>
      </c>
      <c r="J131" s="239">
        <v>0</v>
      </c>
    </row>
    <row r="132" spans="1:10" ht="34.5" customHeight="1" thickBot="1">
      <c r="A132" s="270" t="s">
        <v>293</v>
      </c>
      <c r="B132" s="10">
        <v>650</v>
      </c>
      <c r="C132" s="43">
        <v>11</v>
      </c>
      <c r="D132" s="43" t="s">
        <v>29</v>
      </c>
      <c r="E132" s="43" t="s">
        <v>246</v>
      </c>
      <c r="F132" s="43" t="s">
        <v>73</v>
      </c>
      <c r="G132" s="39">
        <f>G133</f>
        <v>2136</v>
      </c>
      <c r="H132" s="239">
        <v>0</v>
      </c>
      <c r="I132" s="39">
        <f>I133</f>
        <v>2136</v>
      </c>
      <c r="J132" s="239">
        <v>0</v>
      </c>
    </row>
    <row r="133" spans="1:10" ht="16.5" customHeight="1" thickBot="1">
      <c r="A133" s="269" t="s">
        <v>288</v>
      </c>
      <c r="B133" s="10">
        <v>650</v>
      </c>
      <c r="C133" s="43">
        <v>11</v>
      </c>
      <c r="D133" s="43" t="s">
        <v>29</v>
      </c>
      <c r="E133" s="43" t="s">
        <v>294</v>
      </c>
      <c r="F133" s="43" t="s">
        <v>73</v>
      </c>
      <c r="G133" s="240">
        <f>G134+G136</f>
        <v>2136</v>
      </c>
      <c r="H133" s="225">
        <v>0</v>
      </c>
      <c r="I133" s="240">
        <f>I134+I136</f>
        <v>2136</v>
      </c>
      <c r="J133" s="225">
        <v>0</v>
      </c>
    </row>
    <row r="134" spans="1:10" ht="63" customHeight="1" thickBot="1">
      <c r="A134" s="252" t="s">
        <v>49</v>
      </c>
      <c r="B134" s="10">
        <v>650</v>
      </c>
      <c r="C134" s="43">
        <v>11</v>
      </c>
      <c r="D134" s="43" t="s">
        <v>29</v>
      </c>
      <c r="E134" s="43" t="s">
        <v>295</v>
      </c>
      <c r="F134" s="43">
        <v>100</v>
      </c>
      <c r="G134" s="39">
        <f>G135</f>
        <v>2036</v>
      </c>
      <c r="H134" s="239">
        <v>0</v>
      </c>
      <c r="I134" s="39">
        <f>I135</f>
        <v>2036</v>
      </c>
      <c r="J134" s="239">
        <v>0</v>
      </c>
    </row>
    <row r="135" spans="1:10" ht="21" customHeight="1" thickBot="1">
      <c r="A135" s="252" t="s">
        <v>67</v>
      </c>
      <c r="B135" s="10">
        <v>650</v>
      </c>
      <c r="C135" s="43">
        <v>11</v>
      </c>
      <c r="D135" s="43" t="s">
        <v>29</v>
      </c>
      <c r="E135" s="43" t="s">
        <v>295</v>
      </c>
      <c r="F135" s="43">
        <v>110</v>
      </c>
      <c r="G135" s="39">
        <v>2036</v>
      </c>
      <c r="H135" s="239">
        <v>0</v>
      </c>
      <c r="I135" s="39">
        <v>2036</v>
      </c>
      <c r="J135" s="239">
        <v>0</v>
      </c>
    </row>
    <row r="136" spans="1:10" ht="34.5" customHeight="1" thickBot="1">
      <c r="A136" s="252" t="s">
        <v>61</v>
      </c>
      <c r="B136" s="10">
        <v>650</v>
      </c>
      <c r="C136" s="43">
        <v>11</v>
      </c>
      <c r="D136" s="43" t="s">
        <v>29</v>
      </c>
      <c r="E136" s="43" t="s">
        <v>295</v>
      </c>
      <c r="F136" s="43">
        <v>200</v>
      </c>
      <c r="G136" s="39">
        <f>G137</f>
        <v>100</v>
      </c>
      <c r="H136" s="239">
        <v>0</v>
      </c>
      <c r="I136" s="39">
        <f>I137</f>
        <v>100</v>
      </c>
      <c r="J136" s="239">
        <v>0</v>
      </c>
    </row>
    <row r="137" spans="1:10" ht="34.5" customHeight="1" thickBot="1">
      <c r="A137" s="252" t="s">
        <v>62</v>
      </c>
      <c r="B137" s="10">
        <v>650</v>
      </c>
      <c r="C137" s="43">
        <v>11</v>
      </c>
      <c r="D137" s="43" t="s">
        <v>29</v>
      </c>
      <c r="E137" s="43" t="s">
        <v>295</v>
      </c>
      <c r="F137" s="43">
        <v>240</v>
      </c>
      <c r="G137" s="240">
        <v>100</v>
      </c>
      <c r="H137" s="225">
        <v>0</v>
      </c>
      <c r="I137" s="240">
        <v>100</v>
      </c>
      <c r="J137" s="225">
        <v>0</v>
      </c>
    </row>
    <row r="138" spans="1:10" ht="18.75">
      <c r="A138" s="18"/>
    </row>
  </sheetData>
  <mergeCells count="7">
    <mergeCell ref="F8:J8"/>
    <mergeCell ref="A7:G7"/>
    <mergeCell ref="A1:J1"/>
    <mergeCell ref="A2:J2"/>
    <mergeCell ref="A3:J3"/>
    <mergeCell ref="A4:J4"/>
    <mergeCell ref="A6:J6"/>
  </mergeCells>
  <pageMargins left="1.0826771653543308" right="0.8858267716535434" top="0.98425196850393704" bottom="0.78740157480314965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F136"/>
  <sheetViews>
    <sheetView workbookViewId="0">
      <selection activeCell="D2" sqref="D2:F2"/>
    </sheetView>
  </sheetViews>
  <sheetFormatPr defaultRowHeight="15"/>
  <cols>
    <col min="1" max="1" width="102.42578125" style="54" customWidth="1"/>
    <col min="2" max="2" width="9.140625" style="54"/>
    <col min="3" max="3" width="11.7109375" style="54" customWidth="1"/>
    <col min="4" max="4" width="14.85546875" style="54" customWidth="1"/>
    <col min="5" max="5" width="11.5703125" style="54" customWidth="1"/>
    <col min="6" max="6" width="11.7109375" style="54" customWidth="1"/>
    <col min="7" max="16384" width="9.140625" style="54"/>
  </cols>
  <sheetData>
    <row r="1" spans="1:6" ht="15.75">
      <c r="A1" s="46"/>
      <c r="B1"/>
      <c r="C1"/>
      <c r="D1" s="241"/>
      <c r="E1" s="307" t="s">
        <v>40</v>
      </c>
      <c r="F1" s="307"/>
    </row>
    <row r="2" spans="1:6" ht="15.75">
      <c r="A2" s="46"/>
      <c r="B2"/>
      <c r="C2"/>
      <c r="D2" s="307" t="s">
        <v>338</v>
      </c>
      <c r="E2" s="307"/>
      <c r="F2" s="307"/>
    </row>
    <row r="3" spans="1:6" ht="15.75">
      <c r="A3" s="46"/>
      <c r="B3"/>
      <c r="C3"/>
      <c r="D3" s="307" t="s">
        <v>0</v>
      </c>
      <c r="E3" s="307"/>
      <c r="F3" s="307"/>
    </row>
    <row r="4" spans="1:6" ht="15.75">
      <c r="A4" s="46"/>
      <c r="B4"/>
      <c r="C4"/>
      <c r="D4" s="241"/>
      <c r="E4" s="307" t="s">
        <v>335</v>
      </c>
      <c r="F4" s="307"/>
    </row>
    <row r="5" spans="1:6" ht="15.75">
      <c r="A5" s="46"/>
      <c r="B5"/>
      <c r="C5"/>
      <c r="D5"/>
      <c r="E5"/>
    </row>
    <row r="6" spans="1:6" ht="15.75">
      <c r="A6" s="11"/>
      <c r="B6"/>
      <c r="C6"/>
      <c r="D6"/>
      <c r="E6"/>
    </row>
    <row r="7" spans="1:6" ht="15.75">
      <c r="A7" s="11"/>
      <c r="B7"/>
      <c r="C7"/>
      <c r="D7"/>
      <c r="E7"/>
    </row>
    <row r="8" spans="1:6" ht="15.75">
      <c r="A8" s="299" t="s">
        <v>77</v>
      </c>
      <c r="B8" s="299"/>
      <c r="C8" s="299"/>
      <c r="D8" s="299"/>
      <c r="E8" s="299"/>
      <c r="F8" s="299"/>
    </row>
    <row r="9" spans="1:6" ht="15.75">
      <c r="A9" s="299" t="s">
        <v>78</v>
      </c>
      <c r="B9" s="299"/>
      <c r="C9" s="299"/>
      <c r="D9" s="299"/>
      <c r="E9" s="299"/>
      <c r="F9" s="299"/>
    </row>
    <row r="10" spans="1:6" ht="15.75">
      <c r="A10" s="299" t="s">
        <v>317</v>
      </c>
      <c r="B10" s="299"/>
      <c r="C10" s="299"/>
      <c r="D10" s="299"/>
      <c r="E10" s="299"/>
      <c r="F10" s="299"/>
    </row>
    <row r="11" spans="1:6" ht="19.5" thickBot="1">
      <c r="A11" s="18"/>
      <c r="B11"/>
      <c r="C11"/>
      <c r="D11"/>
      <c r="E11"/>
    </row>
    <row r="12" spans="1:6" ht="63.75" thickBot="1">
      <c r="A12" s="5" t="s">
        <v>3</v>
      </c>
      <c r="B12" s="223" t="s">
        <v>4</v>
      </c>
      <c r="C12" s="223" t="s">
        <v>5</v>
      </c>
      <c r="D12" s="223" t="s">
        <v>42</v>
      </c>
      <c r="E12" s="223" t="s">
        <v>43</v>
      </c>
      <c r="F12" s="223" t="s">
        <v>304</v>
      </c>
    </row>
    <row r="13" spans="1:6" ht="33.75" customHeight="1" thickBot="1">
      <c r="A13" s="268" t="s">
        <v>7</v>
      </c>
      <c r="B13" s="265" t="s">
        <v>29</v>
      </c>
      <c r="C13" s="265" t="s">
        <v>30</v>
      </c>
      <c r="D13" s="265" t="s">
        <v>72</v>
      </c>
      <c r="E13" s="265" t="s">
        <v>73</v>
      </c>
      <c r="F13" s="236">
        <f>F14</f>
        <v>19527.100000000002</v>
      </c>
    </row>
    <row r="14" spans="1:6" ht="30.75" customHeight="1" thickBot="1">
      <c r="A14" s="24" t="s">
        <v>249</v>
      </c>
      <c r="B14" s="41" t="s">
        <v>29</v>
      </c>
      <c r="C14" s="41" t="s">
        <v>30</v>
      </c>
      <c r="D14" s="41" t="s">
        <v>72</v>
      </c>
      <c r="E14" s="41" t="s">
        <v>73</v>
      </c>
      <c r="F14" s="236">
        <f>F15+F21+F38+F43</f>
        <v>19527.100000000002</v>
      </c>
    </row>
    <row r="15" spans="1:6" ht="31.5" customHeight="1" thickBot="1">
      <c r="A15" s="22" t="s">
        <v>46</v>
      </c>
      <c r="B15" s="42" t="s">
        <v>29</v>
      </c>
      <c r="C15" s="42" t="s">
        <v>31</v>
      </c>
      <c r="D15" s="42" t="s">
        <v>72</v>
      </c>
      <c r="E15" s="42" t="s">
        <v>73</v>
      </c>
      <c r="F15" s="38">
        <f>F16</f>
        <v>2429</v>
      </c>
    </row>
    <row r="16" spans="1:6" ht="19.5" customHeight="1" thickBot="1">
      <c r="A16" s="27" t="s">
        <v>47</v>
      </c>
      <c r="B16" s="43" t="s">
        <v>29</v>
      </c>
      <c r="C16" s="43" t="s">
        <v>31</v>
      </c>
      <c r="D16" s="43" t="s">
        <v>246</v>
      </c>
      <c r="E16" s="43" t="s">
        <v>73</v>
      </c>
      <c r="F16" s="39">
        <f>F17</f>
        <v>2429</v>
      </c>
    </row>
    <row r="17" spans="1:6" ht="20.25" customHeight="1" thickBot="1">
      <c r="A17" s="27" t="s">
        <v>47</v>
      </c>
      <c r="B17" s="43" t="s">
        <v>29</v>
      </c>
      <c r="C17" s="43" t="s">
        <v>31</v>
      </c>
      <c r="D17" s="43" t="s">
        <v>247</v>
      </c>
      <c r="E17" s="43" t="s">
        <v>73</v>
      </c>
      <c r="F17" s="39">
        <f>F18</f>
        <v>2429</v>
      </c>
    </row>
    <row r="18" spans="1:6" ht="19.5" customHeight="1" thickBot="1">
      <c r="A18" s="257" t="s">
        <v>48</v>
      </c>
      <c r="B18" s="43" t="s">
        <v>29</v>
      </c>
      <c r="C18" s="43" t="s">
        <v>31</v>
      </c>
      <c r="D18" s="43" t="s">
        <v>248</v>
      </c>
      <c r="E18" s="43" t="s">
        <v>73</v>
      </c>
      <c r="F18" s="39">
        <f>F19</f>
        <v>2429</v>
      </c>
    </row>
    <row r="19" spans="1:6" ht="50.25" customHeight="1" thickBot="1">
      <c r="A19" s="257" t="s">
        <v>49</v>
      </c>
      <c r="B19" s="43" t="s">
        <v>29</v>
      </c>
      <c r="C19" s="43" t="s">
        <v>31</v>
      </c>
      <c r="D19" s="43" t="s">
        <v>248</v>
      </c>
      <c r="E19" s="43">
        <v>100</v>
      </c>
      <c r="F19" s="39">
        <f>F20</f>
        <v>2429</v>
      </c>
    </row>
    <row r="20" spans="1:6" ht="30.75" customHeight="1" thickBot="1">
      <c r="A20" s="26" t="s">
        <v>50</v>
      </c>
      <c r="B20" s="43" t="s">
        <v>29</v>
      </c>
      <c r="C20" s="43" t="s">
        <v>31</v>
      </c>
      <c r="D20" s="43" t="s">
        <v>248</v>
      </c>
      <c r="E20" s="43">
        <v>120</v>
      </c>
      <c r="F20" s="39">
        <v>2429</v>
      </c>
    </row>
    <row r="21" spans="1:6" ht="34.5" customHeight="1" thickBot="1">
      <c r="A21" s="28" t="s">
        <v>334</v>
      </c>
      <c r="B21" s="42" t="s">
        <v>29</v>
      </c>
      <c r="C21" s="42" t="s">
        <v>32</v>
      </c>
      <c r="D21" s="42" t="s">
        <v>72</v>
      </c>
      <c r="E21" s="42" t="s">
        <v>73</v>
      </c>
      <c r="F21" s="38">
        <f>F22</f>
        <v>16974.2</v>
      </c>
    </row>
    <row r="22" spans="1:6" ht="33" customHeight="1" thickBot="1">
      <c r="A22" s="256" t="s">
        <v>306</v>
      </c>
      <c r="B22" s="43" t="s">
        <v>29</v>
      </c>
      <c r="C22" s="43" t="s">
        <v>32</v>
      </c>
      <c r="D22" s="43" t="s">
        <v>246</v>
      </c>
      <c r="E22" s="43" t="s">
        <v>73</v>
      </c>
      <c r="F22" s="39">
        <f>F23</f>
        <v>16974.2</v>
      </c>
    </row>
    <row r="23" spans="1:6" ht="18" customHeight="1" thickBot="1">
      <c r="A23" s="30" t="s">
        <v>51</v>
      </c>
      <c r="B23" s="43" t="s">
        <v>29</v>
      </c>
      <c r="C23" s="43" t="s">
        <v>32</v>
      </c>
      <c r="D23" s="43" t="s">
        <v>247</v>
      </c>
      <c r="E23" s="43" t="s">
        <v>73</v>
      </c>
      <c r="F23" s="39">
        <f>F24+F27+F33+F30</f>
        <v>16974.2</v>
      </c>
    </row>
    <row r="24" spans="1:6" ht="29.25" customHeight="1" thickBot="1">
      <c r="A24" s="7" t="s">
        <v>52</v>
      </c>
      <c r="B24" s="42" t="s">
        <v>29</v>
      </c>
      <c r="C24" s="42" t="s">
        <v>32</v>
      </c>
      <c r="D24" s="42" t="s">
        <v>250</v>
      </c>
      <c r="E24" s="42" t="s">
        <v>73</v>
      </c>
      <c r="F24" s="38">
        <f>F25</f>
        <v>2108.3000000000002</v>
      </c>
    </row>
    <row r="25" spans="1:6" ht="50.25" customHeight="1" thickBot="1">
      <c r="A25" s="26" t="s">
        <v>49</v>
      </c>
      <c r="B25" s="43" t="s">
        <v>29</v>
      </c>
      <c r="C25" s="43" t="s">
        <v>32</v>
      </c>
      <c r="D25" s="43" t="s">
        <v>250</v>
      </c>
      <c r="E25" s="43">
        <v>100</v>
      </c>
      <c r="F25" s="39">
        <f>F26</f>
        <v>2108.3000000000002</v>
      </c>
    </row>
    <row r="26" spans="1:6" ht="18.75" customHeight="1" thickBot="1">
      <c r="A26" s="27" t="s">
        <v>50</v>
      </c>
      <c r="B26" s="43" t="s">
        <v>29</v>
      </c>
      <c r="C26" s="43" t="s">
        <v>32</v>
      </c>
      <c r="D26" s="43" t="s">
        <v>250</v>
      </c>
      <c r="E26" s="43">
        <v>120</v>
      </c>
      <c r="F26" s="39">
        <v>2108.3000000000002</v>
      </c>
    </row>
    <row r="27" spans="1:6" ht="16.5" thickBot="1">
      <c r="A27" s="7" t="s">
        <v>53</v>
      </c>
      <c r="B27" s="42" t="s">
        <v>29</v>
      </c>
      <c r="C27" s="42" t="s">
        <v>32</v>
      </c>
      <c r="D27" s="42" t="s">
        <v>251</v>
      </c>
      <c r="E27" s="42" t="s">
        <v>73</v>
      </c>
      <c r="F27" s="38">
        <f>F28</f>
        <v>10178.700000000001</v>
      </c>
    </row>
    <row r="28" spans="1:6" ht="48" thickBot="1">
      <c r="A28" s="26" t="s">
        <v>49</v>
      </c>
      <c r="B28" s="43" t="s">
        <v>29</v>
      </c>
      <c r="C28" s="43" t="s">
        <v>32</v>
      </c>
      <c r="D28" s="43" t="s">
        <v>251</v>
      </c>
      <c r="E28" s="43">
        <v>100</v>
      </c>
      <c r="F28" s="39">
        <f>F29</f>
        <v>10178.700000000001</v>
      </c>
    </row>
    <row r="29" spans="1:6" ht="16.5" thickBot="1">
      <c r="A29" s="27" t="s">
        <v>50</v>
      </c>
      <c r="B29" s="43" t="s">
        <v>29</v>
      </c>
      <c r="C29" s="43" t="s">
        <v>32</v>
      </c>
      <c r="D29" s="43" t="s">
        <v>251</v>
      </c>
      <c r="E29" s="43">
        <v>120</v>
      </c>
      <c r="F29" s="39">
        <v>10178.700000000001</v>
      </c>
    </row>
    <row r="30" spans="1:6" ht="16.5" thickBot="1">
      <c r="A30" s="7" t="s">
        <v>311</v>
      </c>
      <c r="B30" s="42" t="s">
        <v>29</v>
      </c>
      <c r="C30" s="42" t="s">
        <v>32</v>
      </c>
      <c r="D30" s="42" t="s">
        <v>312</v>
      </c>
      <c r="E30" s="42" t="s">
        <v>73</v>
      </c>
      <c r="F30" s="38">
        <f>F31</f>
        <v>1510.6</v>
      </c>
    </row>
    <row r="31" spans="1:6" ht="48" thickBot="1">
      <c r="A31" s="26" t="s">
        <v>49</v>
      </c>
      <c r="B31" s="43" t="s">
        <v>29</v>
      </c>
      <c r="C31" s="43" t="s">
        <v>32</v>
      </c>
      <c r="D31" s="43" t="s">
        <v>312</v>
      </c>
      <c r="E31" s="43" t="s">
        <v>318</v>
      </c>
      <c r="F31" s="39">
        <f>F32</f>
        <v>1510.6</v>
      </c>
    </row>
    <row r="32" spans="1:6" ht="16.5" thickBot="1">
      <c r="A32" s="27" t="s">
        <v>50</v>
      </c>
      <c r="B32" s="43" t="s">
        <v>29</v>
      </c>
      <c r="C32" s="43" t="s">
        <v>32</v>
      </c>
      <c r="D32" s="43" t="s">
        <v>312</v>
      </c>
      <c r="E32" s="43">
        <v>120</v>
      </c>
      <c r="F32" s="39">
        <v>1510.6</v>
      </c>
    </row>
    <row r="33" spans="1:6" ht="22.5" customHeight="1" thickBot="1">
      <c r="A33" s="7" t="s">
        <v>54</v>
      </c>
      <c r="B33" s="42" t="s">
        <v>29</v>
      </c>
      <c r="C33" s="42" t="s">
        <v>32</v>
      </c>
      <c r="D33" s="42" t="s">
        <v>252</v>
      </c>
      <c r="E33" s="42" t="s">
        <v>73</v>
      </c>
      <c r="F33" s="38">
        <f>F34+F36</f>
        <v>3176.6</v>
      </c>
    </row>
    <row r="34" spans="1:6" ht="50.25" customHeight="1" thickBot="1">
      <c r="A34" s="26" t="s">
        <v>49</v>
      </c>
      <c r="B34" s="43" t="s">
        <v>29</v>
      </c>
      <c r="C34" s="43" t="s">
        <v>32</v>
      </c>
      <c r="D34" s="43" t="s">
        <v>252</v>
      </c>
      <c r="E34" s="43">
        <v>200</v>
      </c>
      <c r="F34" s="39">
        <f>F35</f>
        <v>2609.1</v>
      </c>
    </row>
    <row r="35" spans="1:6" ht="18" customHeight="1" thickBot="1">
      <c r="A35" s="27" t="s">
        <v>50</v>
      </c>
      <c r="B35" s="43" t="s">
        <v>29</v>
      </c>
      <c r="C35" s="43" t="s">
        <v>32</v>
      </c>
      <c r="D35" s="43" t="s">
        <v>252</v>
      </c>
      <c r="E35" s="43">
        <v>240</v>
      </c>
      <c r="F35" s="39">
        <v>2609.1</v>
      </c>
    </row>
    <row r="36" spans="1:6" ht="19.5" customHeight="1" thickBot="1">
      <c r="A36" s="257" t="s">
        <v>55</v>
      </c>
      <c r="B36" s="43" t="s">
        <v>29</v>
      </c>
      <c r="C36" s="43" t="s">
        <v>32</v>
      </c>
      <c r="D36" s="43" t="s">
        <v>252</v>
      </c>
      <c r="E36" s="43">
        <v>800</v>
      </c>
      <c r="F36" s="39">
        <f>F37</f>
        <v>567.5</v>
      </c>
    </row>
    <row r="37" spans="1:6" ht="33" customHeight="1" thickBot="1">
      <c r="A37" s="257" t="s">
        <v>56</v>
      </c>
      <c r="B37" s="43" t="s">
        <v>29</v>
      </c>
      <c r="C37" s="43" t="s">
        <v>32</v>
      </c>
      <c r="D37" s="43" t="s">
        <v>252</v>
      </c>
      <c r="E37" s="43">
        <v>850</v>
      </c>
      <c r="F37" s="39">
        <v>567.5</v>
      </c>
    </row>
    <row r="38" spans="1:6" ht="33.75" customHeight="1" thickBot="1">
      <c r="A38" s="275" t="s">
        <v>9</v>
      </c>
      <c r="B38" s="265" t="s">
        <v>29</v>
      </c>
      <c r="C38" s="265" t="s">
        <v>33</v>
      </c>
      <c r="D38" s="265" t="s">
        <v>72</v>
      </c>
      <c r="E38" s="265" t="s">
        <v>73</v>
      </c>
      <c r="F38" s="266">
        <f>F39</f>
        <v>23.9</v>
      </c>
    </row>
    <row r="39" spans="1:6" ht="23.25" customHeight="1" thickBot="1">
      <c r="A39" s="276" t="s">
        <v>253</v>
      </c>
      <c r="B39" s="277" t="s">
        <v>29</v>
      </c>
      <c r="C39" s="277" t="s">
        <v>33</v>
      </c>
      <c r="D39" s="277" t="s">
        <v>254</v>
      </c>
      <c r="E39" s="277" t="s">
        <v>73</v>
      </c>
      <c r="F39" s="278">
        <f>F40</f>
        <v>23.9</v>
      </c>
    </row>
    <row r="40" spans="1:6" ht="47.25" customHeight="1" thickBot="1">
      <c r="A40" s="256" t="s">
        <v>57</v>
      </c>
      <c r="B40" s="43" t="s">
        <v>29</v>
      </c>
      <c r="C40" s="43" t="s">
        <v>33</v>
      </c>
      <c r="D40" s="43" t="s">
        <v>255</v>
      </c>
      <c r="E40" s="43" t="s">
        <v>73</v>
      </c>
      <c r="F40" s="39">
        <f>F41</f>
        <v>23.9</v>
      </c>
    </row>
    <row r="41" spans="1:6" ht="21" customHeight="1" thickBot="1">
      <c r="A41" s="27" t="s">
        <v>58</v>
      </c>
      <c r="B41" s="43" t="s">
        <v>29</v>
      </c>
      <c r="C41" s="43" t="s">
        <v>33</v>
      </c>
      <c r="D41" s="43" t="s">
        <v>255</v>
      </c>
      <c r="E41" s="43">
        <v>500</v>
      </c>
      <c r="F41" s="39">
        <f>F42</f>
        <v>23.9</v>
      </c>
    </row>
    <row r="42" spans="1:6" ht="21" customHeight="1" thickBot="1">
      <c r="A42" s="257" t="s">
        <v>59</v>
      </c>
      <c r="B42" s="43" t="s">
        <v>29</v>
      </c>
      <c r="C42" s="43" t="s">
        <v>33</v>
      </c>
      <c r="D42" s="43" t="s">
        <v>255</v>
      </c>
      <c r="E42" s="43">
        <v>540</v>
      </c>
      <c r="F42" s="39">
        <v>23.9</v>
      </c>
    </row>
    <row r="43" spans="1:6" ht="21" customHeight="1" thickBot="1">
      <c r="A43" s="7" t="s">
        <v>235</v>
      </c>
      <c r="B43" s="42" t="s">
        <v>29</v>
      </c>
      <c r="C43" s="42" t="s">
        <v>236</v>
      </c>
      <c r="D43" s="42" t="s">
        <v>72</v>
      </c>
      <c r="E43" s="42" t="s">
        <v>73</v>
      </c>
      <c r="F43" s="38">
        <f>F44</f>
        <v>100</v>
      </c>
    </row>
    <row r="44" spans="1:6" ht="19.5" customHeight="1" thickBot="1">
      <c r="A44" s="257" t="s">
        <v>256</v>
      </c>
      <c r="B44" s="43" t="s">
        <v>29</v>
      </c>
      <c r="C44" s="43" t="s">
        <v>236</v>
      </c>
      <c r="D44" s="43" t="s">
        <v>258</v>
      </c>
      <c r="E44" s="43" t="s">
        <v>73</v>
      </c>
      <c r="F44" s="39">
        <f>F45</f>
        <v>100</v>
      </c>
    </row>
    <row r="45" spans="1:6" ht="19.5" customHeight="1" thickBot="1">
      <c r="A45" s="257" t="s">
        <v>237</v>
      </c>
      <c r="B45" s="43" t="s">
        <v>29</v>
      </c>
      <c r="C45" s="43" t="s">
        <v>236</v>
      </c>
      <c r="D45" s="43" t="s">
        <v>257</v>
      </c>
      <c r="E45" s="43" t="s">
        <v>73</v>
      </c>
      <c r="F45" s="39">
        <f>F46</f>
        <v>100</v>
      </c>
    </row>
    <row r="46" spans="1:6" ht="19.5" customHeight="1" thickBot="1">
      <c r="A46" s="257" t="s">
        <v>55</v>
      </c>
      <c r="B46" s="43" t="s">
        <v>29</v>
      </c>
      <c r="C46" s="43" t="s">
        <v>236</v>
      </c>
      <c r="D46" s="43" t="s">
        <v>257</v>
      </c>
      <c r="E46" s="43" t="s">
        <v>238</v>
      </c>
      <c r="F46" s="39">
        <f>F47</f>
        <v>100</v>
      </c>
    </row>
    <row r="47" spans="1:6" ht="19.5" customHeight="1" thickBot="1">
      <c r="A47" s="257" t="s">
        <v>75</v>
      </c>
      <c r="B47" s="43" t="s">
        <v>29</v>
      </c>
      <c r="C47" s="43" t="s">
        <v>236</v>
      </c>
      <c r="D47" s="43" t="s">
        <v>257</v>
      </c>
      <c r="E47" s="43" t="s">
        <v>239</v>
      </c>
      <c r="F47" s="39">
        <v>100</v>
      </c>
    </row>
    <row r="48" spans="1:6" ht="20.25" customHeight="1" thickBot="1">
      <c r="A48" s="32" t="s">
        <v>10</v>
      </c>
      <c r="B48" s="41" t="s">
        <v>31</v>
      </c>
      <c r="C48" s="41" t="s">
        <v>30</v>
      </c>
      <c r="D48" s="41" t="s">
        <v>72</v>
      </c>
      <c r="E48" s="41" t="s">
        <v>73</v>
      </c>
      <c r="F48" s="236">
        <f>F49</f>
        <v>342.59999999999997</v>
      </c>
    </row>
    <row r="49" spans="1:6" ht="20.25" customHeight="1" thickBot="1">
      <c r="A49" s="257" t="s">
        <v>11</v>
      </c>
      <c r="B49" s="43" t="s">
        <v>31</v>
      </c>
      <c r="C49" s="43" t="s">
        <v>34</v>
      </c>
      <c r="D49" s="43" t="s">
        <v>72</v>
      </c>
      <c r="E49" s="43" t="s">
        <v>73</v>
      </c>
      <c r="F49" s="39">
        <f>F50</f>
        <v>342.59999999999997</v>
      </c>
    </row>
    <row r="50" spans="1:6" ht="20.25" customHeight="1" thickBot="1">
      <c r="A50" s="257" t="s">
        <v>253</v>
      </c>
      <c r="B50" s="43" t="s">
        <v>31</v>
      </c>
      <c r="C50" s="43" t="s">
        <v>34</v>
      </c>
      <c r="D50" s="43" t="s">
        <v>246</v>
      </c>
      <c r="E50" s="43" t="s">
        <v>73</v>
      </c>
      <c r="F50" s="39">
        <f xml:space="preserve"> F51</f>
        <v>342.59999999999997</v>
      </c>
    </row>
    <row r="51" spans="1:6" ht="30.75" customHeight="1" thickBot="1">
      <c r="A51" s="257" t="s">
        <v>60</v>
      </c>
      <c r="B51" s="43" t="s">
        <v>31</v>
      </c>
      <c r="C51" s="43" t="s">
        <v>34</v>
      </c>
      <c r="D51" s="43" t="s">
        <v>259</v>
      </c>
      <c r="E51" s="43" t="s">
        <v>73</v>
      </c>
      <c r="F51" s="39">
        <f>F52+F54</f>
        <v>342.59999999999997</v>
      </c>
    </row>
    <row r="52" spans="1:6" ht="46.5" customHeight="1" thickBot="1">
      <c r="A52" s="257" t="s">
        <v>49</v>
      </c>
      <c r="B52" s="43" t="s">
        <v>31</v>
      </c>
      <c r="C52" s="43" t="s">
        <v>34</v>
      </c>
      <c r="D52" s="43" t="s">
        <v>259</v>
      </c>
      <c r="E52" s="43">
        <v>100</v>
      </c>
      <c r="F52" s="39">
        <f>F53</f>
        <v>281.2</v>
      </c>
    </row>
    <row r="53" spans="1:6" ht="22.5" customHeight="1" thickBot="1">
      <c r="A53" s="26" t="s">
        <v>50</v>
      </c>
      <c r="B53" s="43" t="s">
        <v>31</v>
      </c>
      <c r="C53" s="43" t="s">
        <v>34</v>
      </c>
      <c r="D53" s="43" t="s">
        <v>259</v>
      </c>
      <c r="E53" s="43">
        <v>120</v>
      </c>
      <c r="F53" s="39">
        <v>281.2</v>
      </c>
    </row>
    <row r="54" spans="1:6" ht="22.5" customHeight="1" thickBot="1">
      <c r="A54" s="256" t="s">
        <v>61</v>
      </c>
      <c r="B54" s="43" t="s">
        <v>31</v>
      </c>
      <c r="C54" s="43" t="s">
        <v>34</v>
      </c>
      <c r="D54" s="43" t="s">
        <v>259</v>
      </c>
      <c r="E54" s="43">
        <v>200</v>
      </c>
      <c r="F54" s="39">
        <f>F55</f>
        <v>61.4</v>
      </c>
    </row>
    <row r="55" spans="1:6" ht="21" customHeight="1" thickBot="1">
      <c r="A55" s="256" t="s">
        <v>62</v>
      </c>
      <c r="B55" s="43" t="s">
        <v>31</v>
      </c>
      <c r="C55" s="43" t="s">
        <v>34</v>
      </c>
      <c r="D55" s="43" t="s">
        <v>259</v>
      </c>
      <c r="E55" s="43">
        <v>240</v>
      </c>
      <c r="F55" s="39">
        <v>61.4</v>
      </c>
    </row>
    <row r="56" spans="1:6" ht="30" customHeight="1" thickBot="1">
      <c r="A56" s="33" t="s">
        <v>12</v>
      </c>
      <c r="B56" s="41" t="s">
        <v>34</v>
      </c>
      <c r="C56" s="41" t="s">
        <v>30</v>
      </c>
      <c r="D56" s="41" t="s">
        <v>72</v>
      </c>
      <c r="E56" s="41" t="s">
        <v>73</v>
      </c>
      <c r="F56" s="236">
        <f>F57+F66</f>
        <v>965.19999999999993</v>
      </c>
    </row>
    <row r="57" spans="1:6" ht="33.75" customHeight="1" thickBot="1">
      <c r="A57" s="28" t="s">
        <v>13</v>
      </c>
      <c r="B57" s="42" t="s">
        <v>34</v>
      </c>
      <c r="C57" s="42">
        <v>10</v>
      </c>
      <c r="D57" s="42" t="s">
        <v>72</v>
      </c>
      <c r="E57" s="42" t="s">
        <v>73</v>
      </c>
      <c r="F57" s="38">
        <f>F58</f>
        <v>922.4</v>
      </c>
    </row>
    <row r="58" spans="1:6" ht="20.25" customHeight="1" thickBot="1">
      <c r="A58" s="256" t="s">
        <v>260</v>
      </c>
      <c r="B58" s="43" t="s">
        <v>34</v>
      </c>
      <c r="C58" s="43">
        <v>10</v>
      </c>
      <c r="D58" s="43" t="s">
        <v>246</v>
      </c>
      <c r="E58" s="43" t="s">
        <v>73</v>
      </c>
      <c r="F58" s="39">
        <f>F59+F62</f>
        <v>922.4</v>
      </c>
    </row>
    <row r="59" spans="1:6" ht="30.75" customHeight="1" thickBot="1">
      <c r="A59" s="256" t="s">
        <v>313</v>
      </c>
      <c r="B59" s="43" t="s">
        <v>34</v>
      </c>
      <c r="C59" s="43">
        <v>10</v>
      </c>
      <c r="D59" s="43" t="s">
        <v>261</v>
      </c>
      <c r="E59" s="43" t="s">
        <v>73</v>
      </c>
      <c r="F59" s="39">
        <f>F60</f>
        <v>350</v>
      </c>
    </row>
    <row r="60" spans="1:6" ht="22.5" customHeight="1" thickBot="1">
      <c r="A60" s="256" t="s">
        <v>61</v>
      </c>
      <c r="B60" s="43" t="s">
        <v>34</v>
      </c>
      <c r="C60" s="43">
        <v>10</v>
      </c>
      <c r="D60" s="43" t="s">
        <v>261</v>
      </c>
      <c r="E60" s="43">
        <v>200</v>
      </c>
      <c r="F60" s="39">
        <f>F61</f>
        <v>350</v>
      </c>
    </row>
    <row r="61" spans="1:6" ht="19.5" customHeight="1" thickBot="1">
      <c r="A61" s="256" t="s">
        <v>62</v>
      </c>
      <c r="B61" s="43" t="s">
        <v>34</v>
      </c>
      <c r="C61" s="43">
        <v>10</v>
      </c>
      <c r="D61" s="43" t="s">
        <v>261</v>
      </c>
      <c r="E61" s="43">
        <v>240</v>
      </c>
      <c r="F61" s="39">
        <v>350</v>
      </c>
    </row>
    <row r="62" spans="1:6" ht="21" customHeight="1" thickBot="1">
      <c r="A62" s="256" t="s">
        <v>63</v>
      </c>
      <c r="B62" s="43" t="s">
        <v>34</v>
      </c>
      <c r="C62" s="43">
        <v>10</v>
      </c>
      <c r="D62" s="43" t="s">
        <v>263</v>
      </c>
      <c r="E62" s="43" t="s">
        <v>73</v>
      </c>
      <c r="F62" s="39">
        <f>F63</f>
        <v>572.4</v>
      </c>
    </row>
    <row r="63" spans="1:6" ht="18.75" customHeight="1" thickBot="1">
      <c r="A63" s="256" t="s">
        <v>51</v>
      </c>
      <c r="B63" s="43" t="s">
        <v>34</v>
      </c>
      <c r="C63" s="43">
        <v>10</v>
      </c>
      <c r="D63" s="43" t="s">
        <v>262</v>
      </c>
      <c r="E63" s="43" t="s">
        <v>73</v>
      </c>
      <c r="F63" s="39">
        <f>F64</f>
        <v>572.4</v>
      </c>
    </row>
    <row r="64" spans="1:6" ht="18.75" customHeight="1" thickBot="1">
      <c r="A64" s="256" t="s">
        <v>61</v>
      </c>
      <c r="B64" s="43" t="s">
        <v>34</v>
      </c>
      <c r="C64" s="43">
        <v>10</v>
      </c>
      <c r="D64" s="43" t="s">
        <v>262</v>
      </c>
      <c r="E64" s="43">
        <v>200</v>
      </c>
      <c r="F64" s="39">
        <f>F65</f>
        <v>572.4</v>
      </c>
    </row>
    <row r="65" spans="1:6" ht="18.75" customHeight="1" thickBot="1">
      <c r="A65" s="256" t="s">
        <v>62</v>
      </c>
      <c r="B65" s="43" t="s">
        <v>34</v>
      </c>
      <c r="C65" s="43">
        <v>10</v>
      </c>
      <c r="D65" s="43" t="s">
        <v>262</v>
      </c>
      <c r="E65" s="43">
        <v>240</v>
      </c>
      <c r="F65" s="39">
        <v>572.4</v>
      </c>
    </row>
    <row r="66" spans="1:6" ht="21.75" customHeight="1" thickBot="1">
      <c r="A66" s="28" t="s">
        <v>14</v>
      </c>
      <c r="B66" s="42" t="s">
        <v>34</v>
      </c>
      <c r="C66" s="42">
        <v>14</v>
      </c>
      <c r="D66" s="42" t="s">
        <v>72</v>
      </c>
      <c r="E66" s="42" t="s">
        <v>73</v>
      </c>
      <c r="F66" s="38">
        <f>F67</f>
        <v>42.8</v>
      </c>
    </row>
    <row r="67" spans="1:6" ht="34.5" customHeight="1" thickBot="1">
      <c r="A67" s="256" t="s">
        <v>264</v>
      </c>
      <c r="B67" s="43" t="s">
        <v>34</v>
      </c>
      <c r="C67" s="43">
        <v>14</v>
      </c>
      <c r="D67" s="43" t="s">
        <v>246</v>
      </c>
      <c r="E67" s="43" t="s">
        <v>73</v>
      </c>
      <c r="F67" s="39">
        <f>F68+F70</f>
        <v>42.8</v>
      </c>
    </row>
    <row r="68" spans="1:6" ht="19.5" hidden="1" customHeight="1" thickBot="1">
      <c r="A68" s="256" t="s">
        <v>265</v>
      </c>
      <c r="B68" s="43" t="s">
        <v>34</v>
      </c>
      <c r="C68" s="43">
        <v>14</v>
      </c>
      <c r="D68" s="43" t="s">
        <v>267</v>
      </c>
      <c r="E68" s="43">
        <v>200</v>
      </c>
      <c r="F68" s="39">
        <v>0</v>
      </c>
    </row>
    <row r="69" spans="1:6" ht="30.75" hidden="1" customHeight="1" thickBot="1">
      <c r="A69" s="256" t="s">
        <v>62</v>
      </c>
      <c r="B69" s="43" t="s">
        <v>34</v>
      </c>
      <c r="C69" s="43">
        <v>14</v>
      </c>
      <c r="D69" s="43" t="s">
        <v>267</v>
      </c>
      <c r="E69" s="43">
        <v>240</v>
      </c>
      <c r="F69" s="39">
        <v>0</v>
      </c>
    </row>
    <row r="70" spans="1:6" ht="19.5" customHeight="1" thickBot="1">
      <c r="A70" s="27" t="s">
        <v>266</v>
      </c>
      <c r="B70" s="43" t="s">
        <v>34</v>
      </c>
      <c r="C70" s="43">
        <v>14</v>
      </c>
      <c r="D70" s="43" t="s">
        <v>246</v>
      </c>
      <c r="E70" s="43" t="s">
        <v>73</v>
      </c>
      <c r="F70" s="39">
        <f>F71</f>
        <v>42.8</v>
      </c>
    </row>
    <row r="71" spans="1:6" ht="19.5" customHeight="1" thickBot="1">
      <c r="A71" s="26" t="s">
        <v>64</v>
      </c>
      <c r="B71" s="43" t="s">
        <v>34</v>
      </c>
      <c r="C71" s="43">
        <v>14</v>
      </c>
      <c r="D71" s="43" t="s">
        <v>268</v>
      </c>
      <c r="E71" s="43" t="s">
        <v>73</v>
      </c>
      <c r="F71" s="39">
        <f>F72+F75</f>
        <v>42.8</v>
      </c>
    </row>
    <row r="72" spans="1:6" ht="21.75" customHeight="1" thickBot="1">
      <c r="A72" s="256" t="s">
        <v>61</v>
      </c>
      <c r="B72" s="43" t="s">
        <v>34</v>
      </c>
      <c r="C72" s="43">
        <v>14</v>
      </c>
      <c r="D72" s="43" t="s">
        <v>268</v>
      </c>
      <c r="E72" s="43">
        <v>200</v>
      </c>
      <c r="F72" s="39">
        <f>F73</f>
        <v>21.4</v>
      </c>
    </row>
    <row r="73" spans="1:6" ht="33" customHeight="1" thickBot="1">
      <c r="A73" s="256" t="s">
        <v>62</v>
      </c>
      <c r="B73" s="43" t="s">
        <v>34</v>
      </c>
      <c r="C73" s="43">
        <v>14</v>
      </c>
      <c r="D73" s="43" t="s">
        <v>268</v>
      </c>
      <c r="E73" s="43">
        <v>240</v>
      </c>
      <c r="F73" s="39">
        <v>21.4</v>
      </c>
    </row>
    <row r="74" spans="1:6" ht="30.75" customHeight="1" thickBot="1">
      <c r="A74" s="256" t="s">
        <v>65</v>
      </c>
      <c r="B74" s="43" t="s">
        <v>34</v>
      </c>
      <c r="C74" s="43">
        <v>14</v>
      </c>
      <c r="D74" s="43" t="s">
        <v>269</v>
      </c>
      <c r="E74" s="43" t="s">
        <v>73</v>
      </c>
      <c r="F74" s="39">
        <f>F75</f>
        <v>21.4</v>
      </c>
    </row>
    <row r="75" spans="1:6" ht="18.75" customHeight="1" thickBot="1">
      <c r="A75" s="27" t="s">
        <v>61</v>
      </c>
      <c r="B75" s="43" t="s">
        <v>34</v>
      </c>
      <c r="C75" s="43">
        <v>14</v>
      </c>
      <c r="D75" s="43" t="s">
        <v>269</v>
      </c>
      <c r="E75" s="43">
        <v>200</v>
      </c>
      <c r="F75" s="39">
        <f>F76</f>
        <v>21.4</v>
      </c>
    </row>
    <row r="76" spans="1:6" ht="32.25" customHeight="1" thickBot="1">
      <c r="A76" s="26" t="s">
        <v>62</v>
      </c>
      <c r="B76" s="43" t="s">
        <v>34</v>
      </c>
      <c r="C76" s="43">
        <v>14</v>
      </c>
      <c r="D76" s="43" t="s">
        <v>269</v>
      </c>
      <c r="E76" s="43">
        <v>240</v>
      </c>
      <c r="F76" s="39">
        <v>21.4</v>
      </c>
    </row>
    <row r="77" spans="1:6" ht="33.75" customHeight="1" thickBot="1">
      <c r="A77" s="33" t="s">
        <v>15</v>
      </c>
      <c r="B77" s="41" t="s">
        <v>32</v>
      </c>
      <c r="C77" s="41" t="s">
        <v>30</v>
      </c>
      <c r="D77" s="41" t="s">
        <v>72</v>
      </c>
      <c r="E77" s="41" t="s">
        <v>73</v>
      </c>
      <c r="F77" s="236">
        <f>F78+F86</f>
        <v>3483.1</v>
      </c>
    </row>
    <row r="78" spans="1:6" ht="15.75" customHeight="1" thickBot="1">
      <c r="A78" s="28" t="s">
        <v>16</v>
      </c>
      <c r="B78" s="42" t="s">
        <v>32</v>
      </c>
      <c r="C78" s="42" t="s">
        <v>36</v>
      </c>
      <c r="D78" s="42" t="s">
        <v>72</v>
      </c>
      <c r="E78" s="42" t="s">
        <v>73</v>
      </c>
      <c r="F78" s="38">
        <f>F79+F83</f>
        <v>3233.1</v>
      </c>
    </row>
    <row r="79" spans="1:6" ht="15.75" customHeight="1" thickBot="1">
      <c r="A79" s="270" t="s">
        <v>270</v>
      </c>
      <c r="B79" s="43" t="s">
        <v>32</v>
      </c>
      <c r="C79" s="43" t="s">
        <v>36</v>
      </c>
      <c r="D79" s="43" t="s">
        <v>272</v>
      </c>
      <c r="E79" s="43" t="s">
        <v>73</v>
      </c>
      <c r="F79" s="39">
        <f>F80</f>
        <v>3233.1</v>
      </c>
    </row>
    <row r="80" spans="1:6" ht="15.75" customHeight="1" thickBot="1">
      <c r="A80" s="269" t="s">
        <v>271</v>
      </c>
      <c r="B80" s="43" t="s">
        <v>32</v>
      </c>
      <c r="C80" s="43" t="s">
        <v>36</v>
      </c>
      <c r="D80" s="43" t="s">
        <v>273</v>
      </c>
      <c r="E80" s="43" t="s">
        <v>73</v>
      </c>
      <c r="F80" s="39">
        <f>F81</f>
        <v>3233.1</v>
      </c>
    </row>
    <row r="81" spans="1:6" ht="15.75" customHeight="1" thickBot="1">
      <c r="A81" s="256" t="s">
        <v>61</v>
      </c>
      <c r="B81" s="43" t="s">
        <v>32</v>
      </c>
      <c r="C81" s="43" t="s">
        <v>36</v>
      </c>
      <c r="D81" s="43" t="s">
        <v>273</v>
      </c>
      <c r="E81" s="43">
        <v>200</v>
      </c>
      <c r="F81" s="39">
        <f>F82</f>
        <v>3233.1</v>
      </c>
    </row>
    <row r="82" spans="1:6" ht="15.75" customHeight="1" thickBot="1">
      <c r="A82" s="256" t="s">
        <v>62</v>
      </c>
      <c r="B82" s="43" t="s">
        <v>32</v>
      </c>
      <c r="C82" s="43" t="s">
        <v>36</v>
      </c>
      <c r="D82" s="43" t="s">
        <v>273</v>
      </c>
      <c r="E82" s="43">
        <v>240</v>
      </c>
      <c r="F82" s="39">
        <v>3233.1</v>
      </c>
    </row>
    <row r="83" spans="1:6" ht="30" hidden="1" customHeight="1" thickBot="1">
      <c r="A83" s="256" t="s">
        <v>274</v>
      </c>
      <c r="B83" s="43" t="s">
        <v>32</v>
      </c>
      <c r="C83" s="43" t="s">
        <v>36</v>
      </c>
      <c r="D83" s="43" t="s">
        <v>246</v>
      </c>
      <c r="E83" s="43" t="s">
        <v>73</v>
      </c>
      <c r="F83" s="39">
        <f>F84</f>
        <v>0</v>
      </c>
    </row>
    <row r="84" spans="1:6" ht="15.75" hidden="1" customHeight="1" thickBot="1">
      <c r="A84" s="256" t="s">
        <v>61</v>
      </c>
      <c r="B84" s="43" t="s">
        <v>32</v>
      </c>
      <c r="C84" s="43" t="s">
        <v>36</v>
      </c>
      <c r="D84" s="43" t="s">
        <v>275</v>
      </c>
      <c r="E84" s="43" t="s">
        <v>82</v>
      </c>
      <c r="F84" s="39">
        <f>F85</f>
        <v>0</v>
      </c>
    </row>
    <row r="85" spans="1:6" ht="18.75" hidden="1" customHeight="1" thickBot="1">
      <c r="A85" s="256" t="s">
        <v>62</v>
      </c>
      <c r="B85" s="43" t="s">
        <v>32</v>
      </c>
      <c r="C85" s="43" t="s">
        <v>36</v>
      </c>
      <c r="D85" s="43" t="s">
        <v>275</v>
      </c>
      <c r="E85" s="43" t="s">
        <v>240</v>
      </c>
      <c r="F85" s="39">
        <v>0</v>
      </c>
    </row>
    <row r="86" spans="1:6" ht="22.5" customHeight="1" thickBot="1">
      <c r="A86" s="28" t="s">
        <v>17</v>
      </c>
      <c r="B86" s="42" t="s">
        <v>32</v>
      </c>
      <c r="C86" s="42">
        <v>12</v>
      </c>
      <c r="D86" s="42" t="s">
        <v>72</v>
      </c>
      <c r="E86" s="42" t="s">
        <v>73</v>
      </c>
      <c r="F86" s="38">
        <f>F87</f>
        <v>250</v>
      </c>
    </row>
    <row r="87" spans="1:6" ht="30" customHeight="1" thickBot="1">
      <c r="A87" s="27" t="s">
        <v>276</v>
      </c>
      <c r="B87" s="43" t="s">
        <v>32</v>
      </c>
      <c r="C87" s="43">
        <v>12</v>
      </c>
      <c r="D87" s="43" t="s">
        <v>246</v>
      </c>
      <c r="E87" s="43" t="s">
        <v>73</v>
      </c>
      <c r="F87" s="39">
        <f>F88</f>
        <v>250</v>
      </c>
    </row>
    <row r="88" spans="1:6" ht="18.75" customHeight="1" thickBot="1">
      <c r="A88" s="257" t="s">
        <v>66</v>
      </c>
      <c r="B88" s="43" t="s">
        <v>32</v>
      </c>
      <c r="C88" s="43">
        <v>12</v>
      </c>
      <c r="D88" s="43" t="s">
        <v>277</v>
      </c>
      <c r="E88" s="43" t="s">
        <v>73</v>
      </c>
      <c r="F88" s="39">
        <f>F89</f>
        <v>250</v>
      </c>
    </row>
    <row r="89" spans="1:6" ht="18.75" customHeight="1" thickBot="1">
      <c r="A89" s="26" t="s">
        <v>51</v>
      </c>
      <c r="B89" s="43" t="s">
        <v>32</v>
      </c>
      <c r="C89" s="43">
        <v>12</v>
      </c>
      <c r="D89" s="43" t="s">
        <v>278</v>
      </c>
      <c r="E89" s="43" t="s">
        <v>73</v>
      </c>
      <c r="F89" s="39">
        <f>F90</f>
        <v>250</v>
      </c>
    </row>
    <row r="90" spans="1:6" ht="33" customHeight="1" thickBot="1">
      <c r="A90" s="256" t="s">
        <v>61</v>
      </c>
      <c r="B90" s="43" t="s">
        <v>32</v>
      </c>
      <c r="C90" s="43">
        <v>12</v>
      </c>
      <c r="D90" s="43" t="s">
        <v>278</v>
      </c>
      <c r="E90" s="43">
        <v>200</v>
      </c>
      <c r="F90" s="39">
        <f>F91</f>
        <v>250</v>
      </c>
    </row>
    <row r="91" spans="1:6" ht="17.25" customHeight="1" thickBot="1">
      <c r="A91" s="256" t="s">
        <v>62</v>
      </c>
      <c r="B91" s="43" t="s">
        <v>32</v>
      </c>
      <c r="C91" s="43">
        <v>12</v>
      </c>
      <c r="D91" s="43" t="s">
        <v>278</v>
      </c>
      <c r="E91" s="43">
        <v>240</v>
      </c>
      <c r="F91" s="39">
        <v>250</v>
      </c>
    </row>
    <row r="92" spans="1:6" ht="17.25" customHeight="1" thickBot="1">
      <c r="A92" s="35" t="s">
        <v>18</v>
      </c>
      <c r="B92" s="41" t="s">
        <v>35</v>
      </c>
      <c r="C92" s="41" t="s">
        <v>30</v>
      </c>
      <c r="D92" s="41" t="s">
        <v>72</v>
      </c>
      <c r="E92" s="41" t="s">
        <v>73</v>
      </c>
      <c r="F92" s="236">
        <f>F93+F98</f>
        <v>9646.4</v>
      </c>
    </row>
    <row r="93" spans="1:6" ht="17.25" customHeight="1" thickBot="1">
      <c r="A93" s="7" t="s">
        <v>19</v>
      </c>
      <c r="B93" s="42" t="s">
        <v>35</v>
      </c>
      <c r="C93" s="42" t="s">
        <v>29</v>
      </c>
      <c r="D93" s="42" t="s">
        <v>72</v>
      </c>
      <c r="E93" s="42" t="s">
        <v>73</v>
      </c>
      <c r="F93" s="38">
        <f>F94</f>
        <v>1744</v>
      </c>
    </row>
    <row r="94" spans="1:6" ht="18.75" customHeight="1" thickBot="1">
      <c r="A94" s="271" t="s">
        <v>279</v>
      </c>
      <c r="B94" s="43" t="s">
        <v>35</v>
      </c>
      <c r="C94" s="43" t="s">
        <v>29</v>
      </c>
      <c r="D94" s="43" t="s">
        <v>246</v>
      </c>
      <c r="E94" s="43" t="s">
        <v>73</v>
      </c>
      <c r="F94" s="39">
        <f>F95</f>
        <v>1744</v>
      </c>
    </row>
    <row r="95" spans="1:6" ht="18.75" customHeight="1" thickBot="1">
      <c r="A95" s="271" t="s">
        <v>280</v>
      </c>
      <c r="B95" s="43" t="s">
        <v>35</v>
      </c>
      <c r="C95" s="43" t="s">
        <v>29</v>
      </c>
      <c r="D95" s="43" t="s">
        <v>281</v>
      </c>
      <c r="E95" s="43" t="s">
        <v>73</v>
      </c>
      <c r="F95" s="39">
        <f>F96</f>
        <v>1744</v>
      </c>
    </row>
    <row r="96" spans="1:6" ht="18" customHeight="1" thickBot="1">
      <c r="A96" s="27" t="s">
        <v>61</v>
      </c>
      <c r="B96" s="43" t="s">
        <v>35</v>
      </c>
      <c r="C96" s="43" t="s">
        <v>29</v>
      </c>
      <c r="D96" s="43" t="s">
        <v>281</v>
      </c>
      <c r="E96" s="43">
        <v>200</v>
      </c>
      <c r="F96" s="39">
        <f>F97</f>
        <v>1744</v>
      </c>
    </row>
    <row r="97" spans="1:6" ht="19.5" customHeight="1" thickBot="1">
      <c r="A97" s="257" t="s">
        <v>62</v>
      </c>
      <c r="B97" s="43" t="s">
        <v>35</v>
      </c>
      <c r="C97" s="43" t="s">
        <v>29</v>
      </c>
      <c r="D97" s="43" t="s">
        <v>281</v>
      </c>
      <c r="E97" s="43">
        <v>240</v>
      </c>
      <c r="F97" s="39">
        <v>1744</v>
      </c>
    </row>
    <row r="98" spans="1:6" ht="19.5" customHeight="1" thickBot="1">
      <c r="A98" s="7" t="s">
        <v>20</v>
      </c>
      <c r="B98" s="42" t="s">
        <v>35</v>
      </c>
      <c r="C98" s="42" t="s">
        <v>34</v>
      </c>
      <c r="D98" s="42" t="s">
        <v>72</v>
      </c>
      <c r="E98" s="42" t="s">
        <v>73</v>
      </c>
      <c r="F98" s="38">
        <f>F99+F106+F103</f>
        <v>7902.4</v>
      </c>
    </row>
    <row r="99" spans="1:6" ht="21" customHeight="1" thickBot="1">
      <c r="A99" s="257" t="s">
        <v>282</v>
      </c>
      <c r="B99" s="43" t="s">
        <v>35</v>
      </c>
      <c r="C99" s="43" t="s">
        <v>34</v>
      </c>
      <c r="D99" s="43" t="s">
        <v>246</v>
      </c>
      <c r="E99" s="43" t="s">
        <v>73</v>
      </c>
      <c r="F99" s="39">
        <f>F100</f>
        <v>7902.4</v>
      </c>
    </row>
    <row r="100" spans="1:6" ht="21" customHeight="1" thickBot="1">
      <c r="A100" s="257" t="s">
        <v>283</v>
      </c>
      <c r="B100" s="43" t="s">
        <v>35</v>
      </c>
      <c r="C100" s="43" t="s">
        <v>34</v>
      </c>
      <c r="D100" s="43" t="s">
        <v>284</v>
      </c>
      <c r="E100" s="43" t="s">
        <v>73</v>
      </c>
      <c r="F100" s="39">
        <f>F101</f>
        <v>7902.4</v>
      </c>
    </row>
    <row r="101" spans="1:6" ht="21" customHeight="1" thickBot="1">
      <c r="A101" s="257" t="s">
        <v>61</v>
      </c>
      <c r="B101" s="43" t="s">
        <v>35</v>
      </c>
      <c r="C101" s="43" t="s">
        <v>34</v>
      </c>
      <c r="D101" s="43" t="s">
        <v>285</v>
      </c>
      <c r="E101" s="43">
        <v>200</v>
      </c>
      <c r="F101" s="39">
        <f>F102</f>
        <v>7902.4</v>
      </c>
    </row>
    <row r="102" spans="1:6" ht="26.25" customHeight="1" thickBot="1">
      <c r="A102" s="257" t="s">
        <v>62</v>
      </c>
      <c r="B102" s="43" t="s">
        <v>35</v>
      </c>
      <c r="C102" s="43" t="s">
        <v>34</v>
      </c>
      <c r="D102" s="43" t="s">
        <v>285</v>
      </c>
      <c r="E102" s="43">
        <v>240</v>
      </c>
      <c r="F102" s="39">
        <v>7902.4</v>
      </c>
    </row>
    <row r="103" spans="1:6" ht="60" hidden="1" customHeight="1" thickBot="1">
      <c r="A103" s="257" t="s">
        <v>296</v>
      </c>
      <c r="B103" s="43" t="s">
        <v>35</v>
      </c>
      <c r="C103" s="43" t="s">
        <v>34</v>
      </c>
      <c r="D103" s="43" t="s">
        <v>284</v>
      </c>
      <c r="E103" s="43" t="s">
        <v>73</v>
      </c>
      <c r="F103" s="39">
        <f>F104</f>
        <v>0</v>
      </c>
    </row>
    <row r="104" spans="1:6" ht="20.25" hidden="1" customHeight="1" thickBot="1">
      <c r="A104" s="257" t="s">
        <v>61</v>
      </c>
      <c r="B104" s="43" t="s">
        <v>35</v>
      </c>
      <c r="C104" s="43" t="s">
        <v>34</v>
      </c>
      <c r="D104" s="43" t="s">
        <v>297</v>
      </c>
      <c r="E104" s="43">
        <v>200</v>
      </c>
      <c r="F104" s="39">
        <f>F105</f>
        <v>0</v>
      </c>
    </row>
    <row r="105" spans="1:6" ht="20.25" hidden="1" customHeight="1" thickBot="1">
      <c r="A105" s="257" t="s">
        <v>62</v>
      </c>
      <c r="B105" s="43" t="s">
        <v>35</v>
      </c>
      <c r="C105" s="43" t="s">
        <v>34</v>
      </c>
      <c r="D105" s="43" t="s">
        <v>297</v>
      </c>
      <c r="E105" s="43">
        <v>240</v>
      </c>
      <c r="F105" s="39">
        <v>0</v>
      </c>
    </row>
    <row r="106" spans="1:6" ht="20.25" hidden="1" customHeight="1" thickBot="1">
      <c r="A106" s="257" t="s">
        <v>241</v>
      </c>
      <c r="B106" s="43" t="s">
        <v>35</v>
      </c>
      <c r="C106" s="43" t="s">
        <v>34</v>
      </c>
      <c r="D106" s="43" t="s">
        <v>246</v>
      </c>
      <c r="E106" s="43" t="s">
        <v>73</v>
      </c>
      <c r="F106" s="39">
        <f>F107</f>
        <v>0</v>
      </c>
    </row>
    <row r="107" spans="1:6" ht="20.25" hidden="1" customHeight="1" thickBot="1">
      <c r="A107" s="257" t="s">
        <v>61</v>
      </c>
      <c r="B107" s="43" t="s">
        <v>35</v>
      </c>
      <c r="C107" s="43" t="s">
        <v>34</v>
      </c>
      <c r="D107" s="43" t="s">
        <v>286</v>
      </c>
      <c r="E107" s="43" t="s">
        <v>82</v>
      </c>
      <c r="F107" s="39">
        <f>F108</f>
        <v>0</v>
      </c>
    </row>
    <row r="108" spans="1:6" ht="18" hidden="1" customHeight="1" thickBot="1">
      <c r="A108" s="257" t="s">
        <v>62</v>
      </c>
      <c r="B108" s="43" t="s">
        <v>35</v>
      </c>
      <c r="C108" s="43" t="s">
        <v>34</v>
      </c>
      <c r="D108" s="43" t="s">
        <v>286</v>
      </c>
      <c r="E108" s="43" t="s">
        <v>240</v>
      </c>
      <c r="F108" s="39">
        <v>0</v>
      </c>
    </row>
    <row r="109" spans="1:6" ht="18" customHeight="1" thickBot="1">
      <c r="A109" s="32" t="s">
        <v>21</v>
      </c>
      <c r="B109" s="41" t="s">
        <v>37</v>
      </c>
      <c r="C109" s="41" t="s">
        <v>30</v>
      </c>
      <c r="D109" s="41" t="s">
        <v>72</v>
      </c>
      <c r="E109" s="41" t="s">
        <v>73</v>
      </c>
      <c r="F109" s="236">
        <f>F110</f>
        <v>15185.400000000001</v>
      </c>
    </row>
    <row r="110" spans="1:6" ht="20.25" customHeight="1" thickBot="1">
      <c r="A110" s="7" t="s">
        <v>22</v>
      </c>
      <c r="B110" s="42" t="s">
        <v>37</v>
      </c>
      <c r="C110" s="42" t="s">
        <v>29</v>
      </c>
      <c r="D110" s="42" t="s">
        <v>72</v>
      </c>
      <c r="E110" s="42" t="s">
        <v>73</v>
      </c>
      <c r="F110" s="38">
        <f>F111+F119</f>
        <v>15185.400000000001</v>
      </c>
    </row>
    <row r="111" spans="1:6" ht="20.25" customHeight="1" thickBot="1">
      <c r="A111" s="257" t="s">
        <v>287</v>
      </c>
      <c r="B111" s="43" t="s">
        <v>37</v>
      </c>
      <c r="C111" s="43" t="s">
        <v>29</v>
      </c>
      <c r="D111" s="43" t="s">
        <v>246</v>
      </c>
      <c r="E111" s="43" t="s">
        <v>73</v>
      </c>
      <c r="F111" s="39">
        <f>F112</f>
        <v>11178.7</v>
      </c>
    </row>
    <row r="112" spans="1:6" ht="20.25" customHeight="1" thickBot="1">
      <c r="A112" s="257" t="s">
        <v>288</v>
      </c>
      <c r="B112" s="43" t="s">
        <v>37</v>
      </c>
      <c r="C112" s="43" t="s">
        <v>29</v>
      </c>
      <c r="D112" s="43" t="s">
        <v>289</v>
      </c>
      <c r="E112" s="43" t="s">
        <v>73</v>
      </c>
      <c r="F112" s="39">
        <f>F113+F115+F117</f>
        <v>11178.7</v>
      </c>
    </row>
    <row r="113" spans="1:6" ht="48" customHeight="1" thickBot="1">
      <c r="A113" s="257" t="s">
        <v>49</v>
      </c>
      <c r="B113" s="43" t="s">
        <v>37</v>
      </c>
      <c r="C113" s="43" t="s">
        <v>29</v>
      </c>
      <c r="D113" s="43" t="s">
        <v>290</v>
      </c>
      <c r="E113" s="43">
        <v>100</v>
      </c>
      <c r="F113" s="39">
        <f>F114</f>
        <v>9080.7000000000007</v>
      </c>
    </row>
    <row r="114" spans="1:6" ht="20.25" customHeight="1" thickBot="1">
      <c r="A114" s="257" t="s">
        <v>67</v>
      </c>
      <c r="B114" s="43" t="s">
        <v>37</v>
      </c>
      <c r="C114" s="43" t="s">
        <v>29</v>
      </c>
      <c r="D114" s="43" t="s">
        <v>290</v>
      </c>
      <c r="E114" s="43">
        <v>110</v>
      </c>
      <c r="F114" s="39">
        <v>9080.7000000000007</v>
      </c>
    </row>
    <row r="115" spans="1:6" ht="19.5" customHeight="1" thickBot="1">
      <c r="A115" s="257" t="s">
        <v>61</v>
      </c>
      <c r="B115" s="43" t="s">
        <v>37</v>
      </c>
      <c r="C115" s="43" t="s">
        <v>29</v>
      </c>
      <c r="D115" s="43" t="s">
        <v>290</v>
      </c>
      <c r="E115" s="43">
        <v>200</v>
      </c>
      <c r="F115" s="39">
        <f>F116</f>
        <v>2033</v>
      </c>
    </row>
    <row r="116" spans="1:6" ht="30.75" customHeight="1" thickBot="1">
      <c r="A116" s="257" t="s">
        <v>62</v>
      </c>
      <c r="B116" s="43" t="s">
        <v>37</v>
      </c>
      <c r="C116" s="43" t="s">
        <v>29</v>
      </c>
      <c r="D116" s="43" t="s">
        <v>290</v>
      </c>
      <c r="E116" s="43">
        <v>240</v>
      </c>
      <c r="F116" s="39">
        <v>2033</v>
      </c>
    </row>
    <row r="117" spans="1:6" ht="19.5" customHeight="1" thickBot="1">
      <c r="A117" s="257" t="s">
        <v>55</v>
      </c>
      <c r="B117" s="43" t="s">
        <v>37</v>
      </c>
      <c r="C117" s="43" t="s">
        <v>29</v>
      </c>
      <c r="D117" s="43" t="s">
        <v>290</v>
      </c>
      <c r="E117" s="43">
        <v>800</v>
      </c>
      <c r="F117" s="39">
        <f>F118</f>
        <v>65</v>
      </c>
    </row>
    <row r="118" spans="1:6" ht="18.75" customHeight="1" thickBot="1">
      <c r="A118" s="257" t="s">
        <v>56</v>
      </c>
      <c r="B118" s="43" t="s">
        <v>37</v>
      </c>
      <c r="C118" s="43" t="s">
        <v>29</v>
      </c>
      <c r="D118" s="43" t="s">
        <v>290</v>
      </c>
      <c r="E118" s="43">
        <v>850</v>
      </c>
      <c r="F118" s="240">
        <v>65</v>
      </c>
    </row>
    <row r="119" spans="1:6" ht="36.75" customHeight="1" thickBot="1">
      <c r="A119" s="258" t="s">
        <v>68</v>
      </c>
      <c r="B119" s="43" t="s">
        <v>37</v>
      </c>
      <c r="C119" s="43" t="s">
        <v>29</v>
      </c>
      <c r="D119" s="43">
        <v>7000000601</v>
      </c>
      <c r="E119" s="43" t="s">
        <v>73</v>
      </c>
      <c r="F119" s="240">
        <f>F120</f>
        <v>4006.7</v>
      </c>
    </row>
    <row r="120" spans="1:6" ht="18" customHeight="1" thickBot="1">
      <c r="A120" s="258" t="s">
        <v>69</v>
      </c>
      <c r="B120" s="43" t="s">
        <v>37</v>
      </c>
      <c r="C120" s="43" t="s">
        <v>29</v>
      </c>
      <c r="D120" s="43">
        <v>7000000601</v>
      </c>
      <c r="E120" s="43">
        <v>100</v>
      </c>
      <c r="F120" s="240">
        <f>F121</f>
        <v>4006.7</v>
      </c>
    </row>
    <row r="121" spans="1:6" ht="18" customHeight="1" thickBot="1">
      <c r="A121" s="257" t="s">
        <v>67</v>
      </c>
      <c r="B121" s="43" t="s">
        <v>37</v>
      </c>
      <c r="C121" s="43" t="s">
        <v>29</v>
      </c>
      <c r="D121" s="43">
        <v>7000000601</v>
      </c>
      <c r="E121" s="43">
        <v>110</v>
      </c>
      <c r="F121" s="240">
        <v>4006.7</v>
      </c>
    </row>
    <row r="122" spans="1:6" ht="18" customHeight="1" thickBot="1">
      <c r="A122" s="32" t="s">
        <v>23</v>
      </c>
      <c r="B122" s="41">
        <v>10</v>
      </c>
      <c r="C122" s="41" t="s">
        <v>30</v>
      </c>
      <c r="D122" s="41" t="s">
        <v>72</v>
      </c>
      <c r="E122" s="41" t="s">
        <v>73</v>
      </c>
      <c r="F122" s="236">
        <f>F123</f>
        <v>211.5</v>
      </c>
    </row>
    <row r="123" spans="1:6" ht="18" customHeight="1" thickBot="1">
      <c r="A123" s="7" t="s">
        <v>24</v>
      </c>
      <c r="B123" s="42">
        <v>10</v>
      </c>
      <c r="C123" s="42" t="s">
        <v>29</v>
      </c>
      <c r="D123" s="42" t="s">
        <v>72</v>
      </c>
      <c r="E123" s="42" t="s">
        <v>73</v>
      </c>
      <c r="F123" s="38">
        <f>F124</f>
        <v>211.5</v>
      </c>
    </row>
    <row r="124" spans="1:6" ht="18" customHeight="1" thickBot="1">
      <c r="A124" s="271" t="s">
        <v>291</v>
      </c>
      <c r="B124" s="43">
        <v>10</v>
      </c>
      <c r="C124" s="43" t="s">
        <v>29</v>
      </c>
      <c r="D124" s="43" t="s">
        <v>246</v>
      </c>
      <c r="E124" s="43" t="s">
        <v>73</v>
      </c>
      <c r="F124" s="39">
        <f>F125</f>
        <v>211.5</v>
      </c>
    </row>
    <row r="125" spans="1:6" ht="15.75" customHeight="1" thickBot="1">
      <c r="A125" s="269" t="s">
        <v>292</v>
      </c>
      <c r="B125" s="43">
        <v>10</v>
      </c>
      <c r="C125" s="43" t="s">
        <v>29</v>
      </c>
      <c r="D125" s="43" t="s">
        <v>308</v>
      </c>
      <c r="E125" s="43" t="s">
        <v>73</v>
      </c>
      <c r="F125" s="39">
        <f>F126</f>
        <v>211.5</v>
      </c>
    </row>
    <row r="126" spans="1:6" ht="15.75" customHeight="1" thickBot="1">
      <c r="A126" s="257" t="s">
        <v>70</v>
      </c>
      <c r="B126" s="43">
        <v>10</v>
      </c>
      <c r="C126" s="43" t="s">
        <v>29</v>
      </c>
      <c r="D126" s="43" t="s">
        <v>308</v>
      </c>
      <c r="E126" s="43">
        <v>300</v>
      </c>
      <c r="F126" s="39">
        <f>F127</f>
        <v>211.5</v>
      </c>
    </row>
    <row r="127" spans="1:6" ht="15.75" customHeight="1" thickBot="1">
      <c r="A127" s="257" t="s">
        <v>71</v>
      </c>
      <c r="B127" s="43">
        <v>10</v>
      </c>
      <c r="C127" s="43" t="s">
        <v>29</v>
      </c>
      <c r="D127" s="43" t="s">
        <v>308</v>
      </c>
      <c r="E127" s="43">
        <v>310</v>
      </c>
      <c r="F127" s="39">
        <v>211.5</v>
      </c>
    </row>
    <row r="128" spans="1:6" ht="15.75" customHeight="1" thickBot="1">
      <c r="A128" s="32" t="s">
        <v>25</v>
      </c>
      <c r="B128" s="41">
        <v>11</v>
      </c>
      <c r="C128" s="41" t="s">
        <v>29</v>
      </c>
      <c r="D128" s="41" t="s">
        <v>72</v>
      </c>
      <c r="E128" s="41" t="s">
        <v>73</v>
      </c>
      <c r="F128" s="236">
        <f>F129</f>
        <v>2136</v>
      </c>
    </row>
    <row r="129" spans="1:6" ht="15.75" customHeight="1" thickBot="1">
      <c r="A129" s="257" t="s">
        <v>26</v>
      </c>
      <c r="B129" s="43">
        <v>11</v>
      </c>
      <c r="C129" s="43" t="s">
        <v>29</v>
      </c>
      <c r="D129" s="43" t="s">
        <v>72</v>
      </c>
      <c r="E129" s="43" t="s">
        <v>73</v>
      </c>
      <c r="F129" s="39">
        <f>F130</f>
        <v>2136</v>
      </c>
    </row>
    <row r="130" spans="1:6" ht="15.75" customHeight="1" thickBot="1">
      <c r="A130" s="270" t="s">
        <v>293</v>
      </c>
      <c r="B130" s="43">
        <v>11</v>
      </c>
      <c r="C130" s="43" t="s">
        <v>29</v>
      </c>
      <c r="D130" s="43" t="s">
        <v>246</v>
      </c>
      <c r="E130" s="43" t="s">
        <v>73</v>
      </c>
      <c r="F130" s="39">
        <f>F131</f>
        <v>2136</v>
      </c>
    </row>
    <row r="131" spans="1:6" ht="16.5" customHeight="1" thickBot="1">
      <c r="A131" s="269" t="s">
        <v>288</v>
      </c>
      <c r="B131" s="43">
        <v>11</v>
      </c>
      <c r="C131" s="43" t="s">
        <v>29</v>
      </c>
      <c r="D131" s="43" t="s">
        <v>294</v>
      </c>
      <c r="E131" s="43" t="s">
        <v>73</v>
      </c>
      <c r="F131" s="240">
        <f>F132+F134</f>
        <v>2136</v>
      </c>
    </row>
    <row r="132" spans="1:6" ht="48" customHeight="1" thickBot="1">
      <c r="A132" s="257" t="s">
        <v>49</v>
      </c>
      <c r="B132" s="43">
        <v>11</v>
      </c>
      <c r="C132" s="43" t="s">
        <v>29</v>
      </c>
      <c r="D132" s="43" t="s">
        <v>295</v>
      </c>
      <c r="E132" s="43">
        <v>100</v>
      </c>
      <c r="F132" s="39">
        <f>F133</f>
        <v>2036</v>
      </c>
    </row>
    <row r="133" spans="1:6" ht="18" customHeight="1" thickBot="1">
      <c r="A133" s="257" t="s">
        <v>67</v>
      </c>
      <c r="B133" s="43">
        <v>11</v>
      </c>
      <c r="C133" s="43" t="s">
        <v>29</v>
      </c>
      <c r="D133" s="43" t="s">
        <v>295</v>
      </c>
      <c r="E133" s="43">
        <v>110</v>
      </c>
      <c r="F133" s="39">
        <v>2036</v>
      </c>
    </row>
    <row r="134" spans="1:6" ht="21" customHeight="1" thickBot="1">
      <c r="A134" s="257" t="s">
        <v>61</v>
      </c>
      <c r="B134" s="43">
        <v>11</v>
      </c>
      <c r="C134" s="43" t="s">
        <v>29</v>
      </c>
      <c r="D134" s="43" t="s">
        <v>295</v>
      </c>
      <c r="E134" s="43">
        <v>200</v>
      </c>
      <c r="F134" s="39">
        <f>F135</f>
        <v>100</v>
      </c>
    </row>
    <row r="135" spans="1:6" ht="16.5" thickBot="1">
      <c r="A135" s="257" t="s">
        <v>62</v>
      </c>
      <c r="B135" s="43">
        <v>11</v>
      </c>
      <c r="C135" s="43" t="s">
        <v>29</v>
      </c>
      <c r="D135" s="43" t="s">
        <v>295</v>
      </c>
      <c r="E135" s="43">
        <v>240</v>
      </c>
      <c r="F135" s="240">
        <v>100</v>
      </c>
    </row>
    <row r="136" spans="1:6" ht="15.75" thickBot="1">
      <c r="A136" s="242" t="s">
        <v>27</v>
      </c>
      <c r="B136" s="244"/>
      <c r="C136" s="243"/>
      <c r="D136" s="244"/>
      <c r="E136" s="243"/>
      <c r="F136" s="245">
        <f>F128+F122+F109+F92+F77+F56+F48+F13</f>
        <v>51497.3</v>
      </c>
    </row>
  </sheetData>
  <mergeCells count="7">
    <mergeCell ref="A9:F9"/>
    <mergeCell ref="A10:F10"/>
    <mergeCell ref="E1:F1"/>
    <mergeCell ref="D2:F2"/>
    <mergeCell ref="D3:F3"/>
    <mergeCell ref="E4:F4"/>
    <mergeCell ref="A8:F8"/>
  </mergeCells>
  <pageMargins left="1.0826771653543308" right="0.8858267716535434" top="0.98425196850393704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G138"/>
  <sheetViews>
    <sheetView workbookViewId="0">
      <selection activeCell="L4" sqref="L4"/>
    </sheetView>
  </sheetViews>
  <sheetFormatPr defaultRowHeight="15"/>
  <cols>
    <col min="1" max="1" width="71.42578125" customWidth="1"/>
    <col min="3" max="3" width="10.7109375" customWidth="1"/>
    <col min="4" max="4" width="14.42578125" customWidth="1"/>
    <col min="6" max="6" width="12" customWidth="1"/>
    <col min="7" max="7" width="13.140625" customWidth="1"/>
  </cols>
  <sheetData>
    <row r="1" spans="1:7" ht="15.75">
      <c r="A1" s="46"/>
      <c r="C1" s="46"/>
      <c r="G1" s="46" t="s">
        <v>74</v>
      </c>
    </row>
    <row r="2" spans="1:7" ht="15.75">
      <c r="A2" s="46"/>
      <c r="C2" s="46"/>
      <c r="G2" s="294" t="s">
        <v>339</v>
      </c>
    </row>
    <row r="3" spans="1:7" ht="15.75">
      <c r="A3" s="46"/>
      <c r="C3" s="46"/>
      <c r="G3" s="46" t="s">
        <v>0</v>
      </c>
    </row>
    <row r="4" spans="1:7" ht="15.75">
      <c r="A4" s="46"/>
      <c r="C4" s="46"/>
      <c r="G4" s="46" t="s">
        <v>335</v>
      </c>
    </row>
    <row r="5" spans="1:7" ht="15.75">
      <c r="A5" s="46"/>
    </row>
    <row r="6" spans="1:7" ht="15.75">
      <c r="A6" s="299" t="s">
        <v>77</v>
      </c>
      <c r="B6" s="299"/>
      <c r="C6" s="299"/>
      <c r="D6" s="299"/>
      <c r="E6" s="299"/>
      <c r="F6" s="299"/>
      <c r="G6" s="299"/>
    </row>
    <row r="7" spans="1:7" ht="15.75">
      <c r="A7" s="299" t="s">
        <v>78</v>
      </c>
      <c r="B7" s="299"/>
      <c r="C7" s="299"/>
      <c r="D7" s="299"/>
      <c r="E7" s="299"/>
      <c r="F7" s="299"/>
      <c r="G7" s="299"/>
    </row>
    <row r="8" spans="1:7" ht="15.75">
      <c r="A8" s="299" t="s">
        <v>319</v>
      </c>
      <c r="B8" s="299"/>
      <c r="C8" s="299"/>
      <c r="D8" s="299"/>
      <c r="E8" s="299"/>
      <c r="F8" s="299"/>
      <c r="G8" s="299"/>
    </row>
    <row r="9" spans="1:7" ht="15.75" thickBot="1"/>
    <row r="10" spans="1:7" ht="63.75" thickBot="1">
      <c r="A10" s="254" t="s">
        <v>3</v>
      </c>
      <c r="B10" s="221" t="s">
        <v>4</v>
      </c>
      <c r="C10" s="221" t="s">
        <v>5</v>
      </c>
      <c r="D10" s="221" t="s">
        <v>42</v>
      </c>
      <c r="E10" s="221" t="s">
        <v>43</v>
      </c>
      <c r="F10" s="5" t="s">
        <v>305</v>
      </c>
      <c r="G10" s="223" t="s">
        <v>320</v>
      </c>
    </row>
    <row r="11" spans="1:7" ht="16.5" thickBot="1">
      <c r="A11" s="268" t="s">
        <v>7</v>
      </c>
      <c r="B11" s="265" t="s">
        <v>29</v>
      </c>
      <c r="C11" s="265" t="s">
        <v>30</v>
      </c>
      <c r="D11" s="265" t="s">
        <v>72</v>
      </c>
      <c r="E11" s="265" t="s">
        <v>73</v>
      </c>
      <c r="F11" s="266">
        <f>F12</f>
        <v>20572.900000000001</v>
      </c>
      <c r="G11" s="266">
        <f t="shared" ref="G11" si="0">G12</f>
        <v>21865.599999999999</v>
      </c>
    </row>
    <row r="12" spans="1:7" ht="29.25" customHeight="1" thickBot="1">
      <c r="A12" s="24" t="s">
        <v>249</v>
      </c>
      <c r="B12" s="41" t="s">
        <v>29</v>
      </c>
      <c r="C12" s="41" t="s">
        <v>30</v>
      </c>
      <c r="D12" s="41" t="s">
        <v>72</v>
      </c>
      <c r="E12" s="41" t="s">
        <v>73</v>
      </c>
      <c r="F12" s="236">
        <f>F13+F19+F37+F41+F46</f>
        <v>20572.900000000001</v>
      </c>
      <c r="G12" s="236">
        <f t="shared" ref="G12" si="1">G13+G19+G37+G41+G46</f>
        <v>21865.599999999999</v>
      </c>
    </row>
    <row r="13" spans="1:7" ht="29.25" customHeight="1" thickBot="1">
      <c r="A13" s="22" t="s">
        <v>46</v>
      </c>
      <c r="B13" s="42" t="s">
        <v>29</v>
      </c>
      <c r="C13" s="42" t="s">
        <v>31</v>
      </c>
      <c r="D13" s="42" t="s">
        <v>72</v>
      </c>
      <c r="E13" s="42" t="s">
        <v>73</v>
      </c>
      <c r="F13" s="38">
        <f t="shared" ref="F13:G17" si="2">F14</f>
        <v>2429</v>
      </c>
      <c r="G13" s="38">
        <f t="shared" si="2"/>
        <v>2429</v>
      </c>
    </row>
    <row r="14" spans="1:7" ht="29.25" customHeight="1" thickBot="1">
      <c r="A14" s="27" t="s">
        <v>47</v>
      </c>
      <c r="B14" s="43" t="s">
        <v>29</v>
      </c>
      <c r="C14" s="43" t="s">
        <v>31</v>
      </c>
      <c r="D14" s="43" t="s">
        <v>246</v>
      </c>
      <c r="E14" s="43" t="s">
        <v>73</v>
      </c>
      <c r="F14" s="39">
        <f t="shared" si="2"/>
        <v>2429</v>
      </c>
      <c r="G14" s="39">
        <f t="shared" si="2"/>
        <v>2429</v>
      </c>
    </row>
    <row r="15" spans="1:7" ht="17.25" customHeight="1" thickBot="1">
      <c r="A15" s="27" t="s">
        <v>47</v>
      </c>
      <c r="B15" s="43" t="s">
        <v>29</v>
      </c>
      <c r="C15" s="43" t="s">
        <v>31</v>
      </c>
      <c r="D15" s="43" t="s">
        <v>247</v>
      </c>
      <c r="E15" s="43" t="s">
        <v>73</v>
      </c>
      <c r="F15" s="39">
        <f t="shared" si="2"/>
        <v>2429</v>
      </c>
      <c r="G15" s="39">
        <f t="shared" si="2"/>
        <v>2429</v>
      </c>
    </row>
    <row r="16" spans="1:7" ht="24" customHeight="1" thickBot="1">
      <c r="A16" s="257" t="s">
        <v>48</v>
      </c>
      <c r="B16" s="43" t="s">
        <v>29</v>
      </c>
      <c r="C16" s="43" t="s">
        <v>31</v>
      </c>
      <c r="D16" s="43" t="s">
        <v>248</v>
      </c>
      <c r="E16" s="43" t="s">
        <v>73</v>
      </c>
      <c r="F16" s="39">
        <f t="shared" si="2"/>
        <v>2429</v>
      </c>
      <c r="G16" s="39">
        <f t="shared" si="2"/>
        <v>2429</v>
      </c>
    </row>
    <row r="17" spans="1:7" ht="62.25" customHeight="1" thickBot="1">
      <c r="A17" s="257" t="s">
        <v>49</v>
      </c>
      <c r="B17" s="43" t="s">
        <v>29</v>
      </c>
      <c r="C17" s="43" t="s">
        <v>31</v>
      </c>
      <c r="D17" s="43" t="s">
        <v>248</v>
      </c>
      <c r="E17" s="43">
        <v>100</v>
      </c>
      <c r="F17" s="39">
        <f t="shared" si="2"/>
        <v>2429</v>
      </c>
      <c r="G17" s="39">
        <f t="shared" si="2"/>
        <v>2429</v>
      </c>
    </row>
    <row r="18" spans="1:7" ht="30" customHeight="1" thickBot="1">
      <c r="A18" s="26" t="s">
        <v>50</v>
      </c>
      <c r="B18" s="43" t="s">
        <v>29</v>
      </c>
      <c r="C18" s="43" t="s">
        <v>31</v>
      </c>
      <c r="D18" s="43" t="s">
        <v>248</v>
      </c>
      <c r="E18" s="43">
        <v>120</v>
      </c>
      <c r="F18" s="39">
        <v>2429</v>
      </c>
      <c r="G18" s="39">
        <v>2429</v>
      </c>
    </row>
    <row r="19" spans="1:7" ht="48" customHeight="1" thickBot="1">
      <c r="A19" s="28" t="s">
        <v>334</v>
      </c>
      <c r="B19" s="42" t="s">
        <v>29</v>
      </c>
      <c r="C19" s="42" t="s">
        <v>32</v>
      </c>
      <c r="D19" s="42" t="s">
        <v>72</v>
      </c>
      <c r="E19" s="42" t="s">
        <v>73</v>
      </c>
      <c r="F19" s="38">
        <f>F20</f>
        <v>16877.2</v>
      </c>
      <c r="G19" s="38">
        <f>G20</f>
        <v>16917.3</v>
      </c>
    </row>
    <row r="20" spans="1:7" ht="34.5" customHeight="1" thickBot="1">
      <c r="A20" s="256" t="s">
        <v>306</v>
      </c>
      <c r="B20" s="43" t="s">
        <v>29</v>
      </c>
      <c r="C20" s="43" t="s">
        <v>32</v>
      </c>
      <c r="D20" s="43" t="s">
        <v>246</v>
      </c>
      <c r="E20" s="43" t="s">
        <v>73</v>
      </c>
      <c r="F20" s="39">
        <f>F21</f>
        <v>16877.2</v>
      </c>
      <c r="G20" s="39">
        <f>G21</f>
        <v>16917.3</v>
      </c>
    </row>
    <row r="21" spans="1:7" ht="30" customHeight="1" thickBot="1">
      <c r="A21" s="30" t="s">
        <v>51</v>
      </c>
      <c r="B21" s="43" t="s">
        <v>29</v>
      </c>
      <c r="C21" s="43" t="s">
        <v>32</v>
      </c>
      <c r="D21" s="43" t="s">
        <v>247</v>
      </c>
      <c r="E21" s="43" t="s">
        <v>73</v>
      </c>
      <c r="F21" s="39">
        <f>F22+F25+F31+F28</f>
        <v>16877.2</v>
      </c>
      <c r="G21" s="39">
        <f>G22+G25+G31+G28</f>
        <v>16917.3</v>
      </c>
    </row>
    <row r="22" spans="1:7" ht="32.25" customHeight="1" thickBot="1">
      <c r="A22" s="7" t="s">
        <v>52</v>
      </c>
      <c r="B22" s="42" t="s">
        <v>29</v>
      </c>
      <c r="C22" s="42" t="s">
        <v>32</v>
      </c>
      <c r="D22" s="42" t="s">
        <v>250</v>
      </c>
      <c r="E22" s="42" t="s">
        <v>73</v>
      </c>
      <c r="F22" s="38">
        <f>F23</f>
        <v>2108.3000000000002</v>
      </c>
      <c r="G22" s="38">
        <f>G23</f>
        <v>2148.3000000000002</v>
      </c>
    </row>
    <row r="23" spans="1:7" ht="63" customHeight="1" thickBot="1">
      <c r="A23" s="26" t="s">
        <v>49</v>
      </c>
      <c r="B23" s="43" t="s">
        <v>29</v>
      </c>
      <c r="C23" s="43" t="s">
        <v>32</v>
      </c>
      <c r="D23" s="43" t="s">
        <v>250</v>
      </c>
      <c r="E23" s="43">
        <v>100</v>
      </c>
      <c r="F23" s="39">
        <f>F24</f>
        <v>2108.3000000000002</v>
      </c>
      <c r="G23" s="39">
        <f>G24</f>
        <v>2148.3000000000002</v>
      </c>
    </row>
    <row r="24" spans="1:7" ht="33.75" customHeight="1" thickBot="1">
      <c r="A24" s="27" t="s">
        <v>50</v>
      </c>
      <c r="B24" s="43" t="s">
        <v>29</v>
      </c>
      <c r="C24" s="43" t="s">
        <v>32</v>
      </c>
      <c r="D24" s="43" t="s">
        <v>250</v>
      </c>
      <c r="E24" s="43">
        <v>120</v>
      </c>
      <c r="F24" s="39">
        <v>2108.3000000000002</v>
      </c>
      <c r="G24" s="39">
        <v>2148.3000000000002</v>
      </c>
    </row>
    <row r="25" spans="1:7" ht="48.75" customHeight="1" thickBot="1">
      <c r="A25" s="7" t="s">
        <v>53</v>
      </c>
      <c r="B25" s="42" t="s">
        <v>29</v>
      </c>
      <c r="C25" s="42" t="s">
        <v>32</v>
      </c>
      <c r="D25" s="42" t="s">
        <v>251</v>
      </c>
      <c r="E25" s="42" t="s">
        <v>73</v>
      </c>
      <c r="F25" s="38">
        <f>F26</f>
        <v>10078.700000000001</v>
      </c>
      <c r="G25" s="38">
        <f>G26</f>
        <v>10078.700000000001</v>
      </c>
    </row>
    <row r="26" spans="1:7" ht="18.75" customHeight="1" thickBot="1">
      <c r="A26" s="26" t="s">
        <v>49</v>
      </c>
      <c r="B26" s="43" t="s">
        <v>29</v>
      </c>
      <c r="C26" s="43" t="s">
        <v>32</v>
      </c>
      <c r="D26" s="43" t="s">
        <v>251</v>
      </c>
      <c r="E26" s="43">
        <v>100</v>
      </c>
      <c r="F26" s="39">
        <f>F27</f>
        <v>10078.700000000001</v>
      </c>
      <c r="G26" s="39">
        <f>G27</f>
        <v>10078.700000000001</v>
      </c>
    </row>
    <row r="27" spans="1:7" ht="20.25" customHeight="1" thickBot="1">
      <c r="A27" s="27" t="s">
        <v>50</v>
      </c>
      <c r="B27" s="43" t="s">
        <v>29</v>
      </c>
      <c r="C27" s="43" t="s">
        <v>32</v>
      </c>
      <c r="D27" s="43" t="s">
        <v>251</v>
      </c>
      <c r="E27" s="43">
        <v>120</v>
      </c>
      <c r="F27" s="39">
        <v>10078.700000000001</v>
      </c>
      <c r="G27" s="39">
        <v>10078.700000000001</v>
      </c>
    </row>
    <row r="28" spans="1:7" ht="20.25" customHeight="1" thickBot="1">
      <c r="A28" s="7" t="s">
        <v>311</v>
      </c>
      <c r="B28" s="42" t="s">
        <v>29</v>
      </c>
      <c r="C28" s="42" t="s">
        <v>32</v>
      </c>
      <c r="D28" s="42" t="s">
        <v>312</v>
      </c>
      <c r="E28" s="42" t="s">
        <v>73</v>
      </c>
      <c r="F28" s="38">
        <f>F29</f>
        <v>1510.6</v>
      </c>
      <c r="G28" s="38">
        <f>G29</f>
        <v>1510.7</v>
      </c>
    </row>
    <row r="29" spans="1:7" ht="20.25" customHeight="1" thickBot="1">
      <c r="A29" s="26" t="s">
        <v>49</v>
      </c>
      <c r="B29" s="43" t="s">
        <v>29</v>
      </c>
      <c r="C29" s="43" t="s">
        <v>32</v>
      </c>
      <c r="D29" s="43" t="s">
        <v>312</v>
      </c>
      <c r="E29" s="43" t="s">
        <v>318</v>
      </c>
      <c r="F29" s="39">
        <f>F30</f>
        <v>1510.6</v>
      </c>
      <c r="G29" s="39">
        <f>G30</f>
        <v>1510.7</v>
      </c>
    </row>
    <row r="30" spans="1:7" ht="20.25" customHeight="1" thickBot="1">
      <c r="A30" s="27" t="s">
        <v>50</v>
      </c>
      <c r="B30" s="43" t="s">
        <v>29</v>
      </c>
      <c r="C30" s="43" t="s">
        <v>32</v>
      </c>
      <c r="D30" s="43" t="s">
        <v>312</v>
      </c>
      <c r="E30" s="43">
        <v>120</v>
      </c>
      <c r="F30" s="39">
        <v>1510.6</v>
      </c>
      <c r="G30" s="39">
        <v>1510.7</v>
      </c>
    </row>
    <row r="31" spans="1:7" ht="48.75" customHeight="1" thickBot="1">
      <c r="A31" s="7" t="s">
        <v>54</v>
      </c>
      <c r="B31" s="42" t="s">
        <v>29</v>
      </c>
      <c r="C31" s="42" t="s">
        <v>32</v>
      </c>
      <c r="D31" s="42" t="s">
        <v>252</v>
      </c>
      <c r="E31" s="42" t="s">
        <v>73</v>
      </c>
      <c r="F31" s="38">
        <f>F32+F34</f>
        <v>3179.6</v>
      </c>
      <c r="G31" s="38">
        <f>G32+G34</f>
        <v>3179.6</v>
      </c>
    </row>
    <row r="32" spans="1:7" ht="19.5" customHeight="1" thickBot="1">
      <c r="A32" s="26" t="s">
        <v>49</v>
      </c>
      <c r="B32" s="43" t="s">
        <v>29</v>
      </c>
      <c r="C32" s="43" t="s">
        <v>32</v>
      </c>
      <c r="D32" s="43" t="s">
        <v>252</v>
      </c>
      <c r="E32" s="43">
        <v>200</v>
      </c>
      <c r="F32" s="39">
        <f>F33</f>
        <v>2612.1</v>
      </c>
      <c r="G32" s="39">
        <f>G33</f>
        <v>2612.1</v>
      </c>
    </row>
    <row r="33" spans="1:7" ht="18.75" customHeight="1" thickBot="1">
      <c r="A33" s="27" t="s">
        <v>50</v>
      </c>
      <c r="B33" s="43" t="s">
        <v>29</v>
      </c>
      <c r="C33" s="43" t="s">
        <v>32</v>
      </c>
      <c r="D33" s="43" t="s">
        <v>252</v>
      </c>
      <c r="E33" s="43">
        <v>240</v>
      </c>
      <c r="F33" s="39">
        <v>2612.1</v>
      </c>
      <c r="G33" s="39">
        <v>2612.1</v>
      </c>
    </row>
    <row r="34" spans="1:7" ht="18.75" customHeight="1" thickBot="1">
      <c r="A34" s="257" t="s">
        <v>55</v>
      </c>
      <c r="B34" s="43" t="s">
        <v>29</v>
      </c>
      <c r="C34" s="43" t="s">
        <v>32</v>
      </c>
      <c r="D34" s="43" t="s">
        <v>252</v>
      </c>
      <c r="E34" s="43">
        <v>800</v>
      </c>
      <c r="F34" s="39">
        <f>F35</f>
        <v>567.5</v>
      </c>
      <c r="G34" s="39">
        <f>G35</f>
        <v>567.5</v>
      </c>
    </row>
    <row r="35" spans="1:7" ht="32.25" customHeight="1" thickBot="1">
      <c r="A35" s="257" t="s">
        <v>56</v>
      </c>
      <c r="B35" s="43" t="s">
        <v>29</v>
      </c>
      <c r="C35" s="43" t="s">
        <v>32</v>
      </c>
      <c r="D35" s="43" t="s">
        <v>252</v>
      </c>
      <c r="E35" s="43">
        <v>850</v>
      </c>
      <c r="F35" s="39">
        <v>567.5</v>
      </c>
      <c r="G35" s="39">
        <v>567.5</v>
      </c>
    </row>
    <row r="36" spans="1:7" ht="33" hidden="1" customHeight="1" thickBot="1">
      <c r="A36" s="275" t="s">
        <v>9</v>
      </c>
      <c r="B36" s="265" t="s">
        <v>29</v>
      </c>
      <c r="C36" s="265" t="s">
        <v>33</v>
      </c>
      <c r="D36" s="265" t="s">
        <v>72</v>
      </c>
      <c r="E36" s="265" t="s">
        <v>73</v>
      </c>
      <c r="F36" s="266">
        <f t="shared" ref="F36:G39" si="3">F37</f>
        <v>0</v>
      </c>
      <c r="G36" s="266">
        <f t="shared" si="3"/>
        <v>0</v>
      </c>
    </row>
    <row r="37" spans="1:7" ht="48" hidden="1" customHeight="1" thickBot="1">
      <c r="A37" s="276" t="s">
        <v>253</v>
      </c>
      <c r="B37" s="277" t="s">
        <v>29</v>
      </c>
      <c r="C37" s="277" t="s">
        <v>33</v>
      </c>
      <c r="D37" s="277" t="s">
        <v>254</v>
      </c>
      <c r="E37" s="277" t="s">
        <v>73</v>
      </c>
      <c r="F37" s="278">
        <f t="shared" si="3"/>
        <v>0</v>
      </c>
      <c r="G37" s="278">
        <f t="shared" si="3"/>
        <v>0</v>
      </c>
    </row>
    <row r="38" spans="1:7" ht="19.5" hidden="1" customHeight="1" thickBot="1">
      <c r="A38" s="256" t="s">
        <v>57</v>
      </c>
      <c r="B38" s="43" t="s">
        <v>29</v>
      </c>
      <c r="C38" s="43" t="s">
        <v>33</v>
      </c>
      <c r="D38" s="43" t="s">
        <v>255</v>
      </c>
      <c r="E38" s="43" t="s">
        <v>73</v>
      </c>
      <c r="F38" s="39">
        <f t="shared" si="3"/>
        <v>0</v>
      </c>
      <c r="G38" s="39">
        <f t="shared" si="3"/>
        <v>0</v>
      </c>
    </row>
    <row r="39" spans="1:7" ht="20.25" hidden="1" customHeight="1" thickBot="1">
      <c r="A39" s="27" t="s">
        <v>58</v>
      </c>
      <c r="B39" s="43" t="s">
        <v>29</v>
      </c>
      <c r="C39" s="43" t="s">
        <v>33</v>
      </c>
      <c r="D39" s="43" t="s">
        <v>255</v>
      </c>
      <c r="E39" s="43">
        <v>500</v>
      </c>
      <c r="F39" s="39">
        <f t="shared" si="3"/>
        <v>0</v>
      </c>
      <c r="G39" s="39">
        <f t="shared" si="3"/>
        <v>0</v>
      </c>
    </row>
    <row r="40" spans="1:7" ht="20.25" hidden="1" customHeight="1" thickBot="1">
      <c r="A40" s="257" t="s">
        <v>59</v>
      </c>
      <c r="B40" s="43" t="s">
        <v>29</v>
      </c>
      <c r="C40" s="43" t="s">
        <v>33</v>
      </c>
      <c r="D40" s="43" t="s">
        <v>255</v>
      </c>
      <c r="E40" s="43">
        <v>540</v>
      </c>
      <c r="F40" s="39">
        <v>0</v>
      </c>
      <c r="G40" s="39">
        <v>0</v>
      </c>
    </row>
    <row r="41" spans="1:7" ht="20.25" customHeight="1" thickBot="1">
      <c r="A41" s="274" t="s">
        <v>235</v>
      </c>
      <c r="B41" s="265" t="s">
        <v>29</v>
      </c>
      <c r="C41" s="265" t="s">
        <v>236</v>
      </c>
      <c r="D41" s="265" t="s">
        <v>72</v>
      </c>
      <c r="E41" s="265" t="s">
        <v>73</v>
      </c>
      <c r="F41" s="266">
        <f t="shared" ref="F41:G44" si="4">F42</f>
        <v>100</v>
      </c>
      <c r="G41" s="266">
        <f t="shared" si="4"/>
        <v>100</v>
      </c>
    </row>
    <row r="42" spans="1:7" ht="20.25" customHeight="1" thickBot="1">
      <c r="A42" s="257" t="s">
        <v>256</v>
      </c>
      <c r="B42" s="43" t="s">
        <v>29</v>
      </c>
      <c r="C42" s="43" t="s">
        <v>236</v>
      </c>
      <c r="D42" s="43" t="s">
        <v>258</v>
      </c>
      <c r="E42" s="43" t="s">
        <v>73</v>
      </c>
      <c r="F42" s="39">
        <f t="shared" si="4"/>
        <v>100</v>
      </c>
      <c r="G42" s="39">
        <f t="shared" si="4"/>
        <v>100</v>
      </c>
    </row>
    <row r="43" spans="1:7" ht="20.25" customHeight="1" thickBot="1">
      <c r="A43" s="257" t="s">
        <v>237</v>
      </c>
      <c r="B43" s="43" t="s">
        <v>29</v>
      </c>
      <c r="C43" s="43" t="s">
        <v>236</v>
      </c>
      <c r="D43" s="43" t="s">
        <v>257</v>
      </c>
      <c r="E43" s="43" t="s">
        <v>73</v>
      </c>
      <c r="F43" s="39">
        <f t="shared" si="4"/>
        <v>100</v>
      </c>
      <c r="G43" s="39">
        <f t="shared" si="4"/>
        <v>100</v>
      </c>
    </row>
    <row r="44" spans="1:7" ht="20.25" customHeight="1" thickBot="1">
      <c r="A44" s="257" t="s">
        <v>55</v>
      </c>
      <c r="B44" s="43" t="s">
        <v>29</v>
      </c>
      <c r="C44" s="43" t="s">
        <v>236</v>
      </c>
      <c r="D44" s="43" t="s">
        <v>257</v>
      </c>
      <c r="E44" s="43" t="s">
        <v>238</v>
      </c>
      <c r="F44" s="39">
        <f t="shared" si="4"/>
        <v>100</v>
      </c>
      <c r="G44" s="39">
        <f t="shared" si="4"/>
        <v>100</v>
      </c>
    </row>
    <row r="45" spans="1:7" ht="19.5" customHeight="1" thickBot="1">
      <c r="A45" s="257" t="s">
        <v>75</v>
      </c>
      <c r="B45" s="43" t="s">
        <v>29</v>
      </c>
      <c r="C45" s="43" t="s">
        <v>236</v>
      </c>
      <c r="D45" s="43" t="s">
        <v>257</v>
      </c>
      <c r="E45" s="43" t="s">
        <v>239</v>
      </c>
      <c r="F45" s="39">
        <v>100</v>
      </c>
      <c r="G45" s="39">
        <v>100</v>
      </c>
    </row>
    <row r="46" spans="1:7" ht="19.5" customHeight="1" thickBot="1">
      <c r="A46" s="274" t="s">
        <v>39</v>
      </c>
      <c r="B46" s="265" t="s">
        <v>29</v>
      </c>
      <c r="C46" s="265" t="s">
        <v>300</v>
      </c>
      <c r="D46" s="265" t="s">
        <v>72</v>
      </c>
      <c r="E46" s="265" t="s">
        <v>73</v>
      </c>
      <c r="F46" s="266">
        <f>F47</f>
        <v>1166.7</v>
      </c>
      <c r="G46" s="266">
        <f t="shared" ref="G46:G48" si="5">G47</f>
        <v>2419.3000000000002</v>
      </c>
    </row>
    <row r="47" spans="1:7" ht="19.5" customHeight="1" thickBot="1">
      <c r="A47" s="255" t="s">
        <v>329</v>
      </c>
      <c r="B47" s="43" t="s">
        <v>29</v>
      </c>
      <c r="C47" s="43" t="s">
        <v>300</v>
      </c>
      <c r="D47" s="43" t="s">
        <v>246</v>
      </c>
      <c r="E47" s="43" t="s">
        <v>73</v>
      </c>
      <c r="F47" s="39">
        <f>F48</f>
        <v>1166.7</v>
      </c>
      <c r="G47" s="39">
        <f t="shared" si="5"/>
        <v>2419.3000000000002</v>
      </c>
    </row>
    <row r="48" spans="1:7" ht="19.5" customHeight="1" thickBot="1">
      <c r="A48" s="255" t="s">
        <v>55</v>
      </c>
      <c r="B48" s="43" t="s">
        <v>29</v>
      </c>
      <c r="C48" s="43" t="s">
        <v>300</v>
      </c>
      <c r="D48" s="43" t="s">
        <v>301</v>
      </c>
      <c r="E48" s="43" t="s">
        <v>238</v>
      </c>
      <c r="F48" s="39">
        <f>F49</f>
        <v>1166.7</v>
      </c>
      <c r="G48" s="39">
        <f t="shared" si="5"/>
        <v>2419.3000000000002</v>
      </c>
    </row>
    <row r="49" spans="1:7" ht="19.5" customHeight="1" thickBot="1">
      <c r="A49" s="255" t="s">
        <v>75</v>
      </c>
      <c r="B49" s="43" t="s">
        <v>29</v>
      </c>
      <c r="C49" s="43" t="s">
        <v>300</v>
      </c>
      <c r="D49" s="43" t="s">
        <v>301</v>
      </c>
      <c r="E49" s="43" t="s">
        <v>239</v>
      </c>
      <c r="F49" s="39">
        <v>1166.7</v>
      </c>
      <c r="G49" s="39">
        <v>2419.3000000000002</v>
      </c>
    </row>
    <row r="50" spans="1:7" ht="22.5" customHeight="1" thickBot="1">
      <c r="A50" s="32" t="s">
        <v>10</v>
      </c>
      <c r="B50" s="41" t="s">
        <v>31</v>
      </c>
      <c r="C50" s="41" t="s">
        <v>30</v>
      </c>
      <c r="D50" s="41" t="s">
        <v>72</v>
      </c>
      <c r="E50" s="41" t="s">
        <v>73</v>
      </c>
      <c r="F50" s="236">
        <f t="shared" ref="F50:G51" si="6">F51</f>
        <v>375.4</v>
      </c>
      <c r="G50" s="236">
        <f t="shared" si="6"/>
        <v>389.2</v>
      </c>
    </row>
    <row r="51" spans="1:7" ht="22.5" customHeight="1" thickBot="1">
      <c r="A51" s="257" t="s">
        <v>11</v>
      </c>
      <c r="B51" s="43" t="s">
        <v>31</v>
      </c>
      <c r="C51" s="43" t="s">
        <v>34</v>
      </c>
      <c r="D51" s="43" t="s">
        <v>72</v>
      </c>
      <c r="E51" s="43" t="s">
        <v>73</v>
      </c>
      <c r="F51" s="39">
        <f t="shared" si="6"/>
        <v>375.4</v>
      </c>
      <c r="G51" s="39">
        <f t="shared" si="6"/>
        <v>389.2</v>
      </c>
    </row>
    <row r="52" spans="1:7" ht="21.75" customHeight="1" thickBot="1">
      <c r="A52" s="257" t="s">
        <v>253</v>
      </c>
      <c r="B52" s="43" t="s">
        <v>31</v>
      </c>
      <c r="C52" s="43" t="s">
        <v>34</v>
      </c>
      <c r="D52" s="43" t="s">
        <v>246</v>
      </c>
      <c r="E52" s="43" t="s">
        <v>73</v>
      </c>
      <c r="F52" s="39">
        <f xml:space="preserve"> F53</f>
        <v>375.4</v>
      </c>
      <c r="G52" s="39">
        <f xml:space="preserve"> G53</f>
        <v>389.2</v>
      </c>
    </row>
    <row r="53" spans="1:7" ht="31.5" customHeight="1" thickBot="1">
      <c r="A53" s="257" t="s">
        <v>60</v>
      </c>
      <c r="B53" s="43" t="s">
        <v>31</v>
      </c>
      <c r="C53" s="43" t="s">
        <v>34</v>
      </c>
      <c r="D53" s="43" t="s">
        <v>259</v>
      </c>
      <c r="E53" s="43" t="s">
        <v>73</v>
      </c>
      <c r="F53" s="39">
        <f>F54+F56</f>
        <v>375.4</v>
      </c>
      <c r="G53" s="39">
        <f>G54+G56</f>
        <v>389.2</v>
      </c>
    </row>
    <row r="54" spans="1:7" ht="48" customHeight="1" thickBot="1">
      <c r="A54" s="257" t="s">
        <v>49</v>
      </c>
      <c r="B54" s="43" t="s">
        <v>31</v>
      </c>
      <c r="C54" s="43" t="s">
        <v>34</v>
      </c>
      <c r="D54" s="43" t="s">
        <v>259</v>
      </c>
      <c r="E54" s="43">
        <v>100</v>
      </c>
      <c r="F54" s="39">
        <f>F55</f>
        <v>281.2</v>
      </c>
      <c r="G54" s="39">
        <f>G55</f>
        <v>281.2</v>
      </c>
    </row>
    <row r="55" spans="1:7" ht="19.5" customHeight="1" thickBot="1">
      <c r="A55" s="26" t="s">
        <v>50</v>
      </c>
      <c r="B55" s="43" t="s">
        <v>31</v>
      </c>
      <c r="C55" s="43" t="s">
        <v>34</v>
      </c>
      <c r="D55" s="43" t="s">
        <v>259</v>
      </c>
      <c r="E55" s="43">
        <v>120</v>
      </c>
      <c r="F55" s="39">
        <v>281.2</v>
      </c>
      <c r="G55" s="39">
        <v>281.2</v>
      </c>
    </row>
    <row r="56" spans="1:7" ht="33" customHeight="1" thickBot="1">
      <c r="A56" s="256" t="s">
        <v>61</v>
      </c>
      <c r="B56" s="43" t="s">
        <v>31</v>
      </c>
      <c r="C56" s="43" t="s">
        <v>34</v>
      </c>
      <c r="D56" s="43" t="s">
        <v>259</v>
      </c>
      <c r="E56" s="43">
        <v>200</v>
      </c>
      <c r="F56" s="39">
        <f>F57</f>
        <v>94.2</v>
      </c>
      <c r="G56" s="39">
        <f>G57</f>
        <v>108</v>
      </c>
    </row>
    <row r="57" spans="1:7" ht="33.75" customHeight="1" thickBot="1">
      <c r="A57" s="256" t="s">
        <v>62</v>
      </c>
      <c r="B57" s="43" t="s">
        <v>31</v>
      </c>
      <c r="C57" s="43" t="s">
        <v>34</v>
      </c>
      <c r="D57" s="43" t="s">
        <v>259</v>
      </c>
      <c r="E57" s="43">
        <v>240</v>
      </c>
      <c r="F57" s="39">
        <v>94.2</v>
      </c>
      <c r="G57" s="39">
        <v>108</v>
      </c>
    </row>
    <row r="58" spans="1:7" ht="30" customHeight="1" thickBot="1">
      <c r="A58" s="33" t="s">
        <v>12</v>
      </c>
      <c r="B58" s="41" t="s">
        <v>34</v>
      </c>
      <c r="C58" s="41" t="s">
        <v>30</v>
      </c>
      <c r="D58" s="41" t="s">
        <v>72</v>
      </c>
      <c r="E58" s="41" t="s">
        <v>73</v>
      </c>
      <c r="F58" s="236">
        <f>F59+F68</f>
        <v>865.19999999999993</v>
      </c>
      <c r="G58" s="236">
        <f>G59+G68</f>
        <v>865.19999999999993</v>
      </c>
    </row>
    <row r="59" spans="1:7" ht="34.5" customHeight="1" thickBot="1">
      <c r="A59" s="28" t="s">
        <v>13</v>
      </c>
      <c r="B59" s="42" t="s">
        <v>34</v>
      </c>
      <c r="C59" s="42">
        <v>10</v>
      </c>
      <c r="D59" s="42" t="s">
        <v>72</v>
      </c>
      <c r="E59" s="42" t="s">
        <v>73</v>
      </c>
      <c r="F59" s="38">
        <f>F60</f>
        <v>822.4</v>
      </c>
      <c r="G59" s="38">
        <f>G60</f>
        <v>822.4</v>
      </c>
    </row>
    <row r="60" spans="1:7" ht="32.25" customHeight="1" thickBot="1">
      <c r="A60" s="256" t="s">
        <v>260</v>
      </c>
      <c r="B60" s="43" t="s">
        <v>34</v>
      </c>
      <c r="C60" s="43">
        <v>10</v>
      </c>
      <c r="D60" s="43" t="s">
        <v>246</v>
      </c>
      <c r="E60" s="43" t="s">
        <v>73</v>
      </c>
      <c r="F60" s="39">
        <f>F61+F64</f>
        <v>822.4</v>
      </c>
      <c r="G60" s="39">
        <f>G61+G64</f>
        <v>822.4</v>
      </c>
    </row>
    <row r="61" spans="1:7" ht="63" customHeight="1" thickBot="1">
      <c r="A61" s="256" t="s">
        <v>313</v>
      </c>
      <c r="B61" s="43" t="s">
        <v>34</v>
      </c>
      <c r="C61" s="43">
        <v>10</v>
      </c>
      <c r="D61" s="43" t="s">
        <v>261</v>
      </c>
      <c r="E61" s="43" t="s">
        <v>73</v>
      </c>
      <c r="F61" s="39">
        <f>F62</f>
        <v>250</v>
      </c>
      <c r="G61" s="39">
        <f>G62</f>
        <v>250</v>
      </c>
    </row>
    <row r="62" spans="1:7" ht="31.5" customHeight="1" thickBot="1">
      <c r="A62" s="256" t="s">
        <v>61</v>
      </c>
      <c r="B62" s="43" t="s">
        <v>34</v>
      </c>
      <c r="C62" s="43">
        <v>10</v>
      </c>
      <c r="D62" s="43" t="s">
        <v>261</v>
      </c>
      <c r="E62" s="43">
        <v>200</v>
      </c>
      <c r="F62" s="39">
        <f>F63</f>
        <v>250</v>
      </c>
      <c r="G62" s="39">
        <f>G63</f>
        <v>250</v>
      </c>
    </row>
    <row r="63" spans="1:7" ht="32.25" customHeight="1" thickBot="1">
      <c r="A63" s="256" t="s">
        <v>62</v>
      </c>
      <c r="B63" s="43" t="s">
        <v>34</v>
      </c>
      <c r="C63" s="43">
        <v>10</v>
      </c>
      <c r="D63" s="43" t="s">
        <v>261</v>
      </c>
      <c r="E63" s="43">
        <v>240</v>
      </c>
      <c r="F63" s="39">
        <v>250</v>
      </c>
      <c r="G63" s="39">
        <v>250</v>
      </c>
    </row>
    <row r="64" spans="1:7" ht="30.75" customHeight="1" thickBot="1">
      <c r="A64" s="256" t="s">
        <v>63</v>
      </c>
      <c r="B64" s="43" t="s">
        <v>34</v>
      </c>
      <c r="C64" s="43">
        <v>10</v>
      </c>
      <c r="D64" s="43" t="s">
        <v>263</v>
      </c>
      <c r="E64" s="43" t="s">
        <v>73</v>
      </c>
      <c r="F64" s="39">
        <f t="shared" ref="F64:G66" si="7">F65</f>
        <v>572.4</v>
      </c>
      <c r="G64" s="39">
        <f t="shared" si="7"/>
        <v>572.4</v>
      </c>
    </row>
    <row r="65" spans="1:7" ht="30.75" customHeight="1" thickBot="1">
      <c r="A65" s="256" t="s">
        <v>51</v>
      </c>
      <c r="B65" s="43" t="s">
        <v>34</v>
      </c>
      <c r="C65" s="43">
        <v>10</v>
      </c>
      <c r="D65" s="43" t="s">
        <v>262</v>
      </c>
      <c r="E65" s="43" t="s">
        <v>73</v>
      </c>
      <c r="F65" s="39">
        <f t="shared" si="7"/>
        <v>572.4</v>
      </c>
      <c r="G65" s="39">
        <f t="shared" si="7"/>
        <v>572.4</v>
      </c>
    </row>
    <row r="66" spans="1:7" ht="33.75" customHeight="1" thickBot="1">
      <c r="A66" s="256" t="s">
        <v>61</v>
      </c>
      <c r="B66" s="43" t="s">
        <v>34</v>
      </c>
      <c r="C66" s="43">
        <v>10</v>
      </c>
      <c r="D66" s="43" t="s">
        <v>262</v>
      </c>
      <c r="E66" s="43">
        <v>200</v>
      </c>
      <c r="F66" s="39">
        <f t="shared" si="7"/>
        <v>572.4</v>
      </c>
      <c r="G66" s="39">
        <f t="shared" si="7"/>
        <v>572.4</v>
      </c>
    </row>
    <row r="67" spans="1:7" ht="20.25" customHeight="1" thickBot="1">
      <c r="A67" s="256" t="s">
        <v>62</v>
      </c>
      <c r="B67" s="43" t="s">
        <v>34</v>
      </c>
      <c r="C67" s="43">
        <v>10</v>
      </c>
      <c r="D67" s="43" t="s">
        <v>262</v>
      </c>
      <c r="E67" s="43">
        <v>240</v>
      </c>
      <c r="F67" s="39">
        <v>572.4</v>
      </c>
      <c r="G67" s="39">
        <v>572.4</v>
      </c>
    </row>
    <row r="68" spans="1:7" ht="28.5" customHeight="1" thickBot="1">
      <c r="A68" s="28" t="s">
        <v>14</v>
      </c>
      <c r="B68" s="42" t="s">
        <v>34</v>
      </c>
      <c r="C68" s="42">
        <v>14</v>
      </c>
      <c r="D68" s="42" t="s">
        <v>72</v>
      </c>
      <c r="E68" s="42" t="s">
        <v>73</v>
      </c>
      <c r="F68" s="38">
        <f>F69</f>
        <v>42.8</v>
      </c>
      <c r="G68" s="38">
        <f>G69</f>
        <v>42.8</v>
      </c>
    </row>
    <row r="69" spans="1:7" ht="30.75" customHeight="1" thickBot="1">
      <c r="A69" s="256" t="s">
        <v>264</v>
      </c>
      <c r="B69" s="43" t="s">
        <v>34</v>
      </c>
      <c r="C69" s="43">
        <v>14</v>
      </c>
      <c r="D69" s="43" t="s">
        <v>246</v>
      </c>
      <c r="E69" s="43" t="s">
        <v>73</v>
      </c>
      <c r="F69" s="39">
        <f>F70+F72</f>
        <v>42.8</v>
      </c>
      <c r="G69" s="39">
        <f>G70+G72</f>
        <v>42.8</v>
      </c>
    </row>
    <row r="70" spans="1:7" ht="30.75" hidden="1" customHeight="1" thickBot="1">
      <c r="A70" s="256" t="s">
        <v>265</v>
      </c>
      <c r="B70" s="43" t="s">
        <v>34</v>
      </c>
      <c r="C70" s="43">
        <v>14</v>
      </c>
      <c r="D70" s="43" t="s">
        <v>267</v>
      </c>
      <c r="E70" s="43">
        <v>200</v>
      </c>
      <c r="F70" s="39">
        <v>0</v>
      </c>
      <c r="G70" s="39">
        <v>0</v>
      </c>
    </row>
    <row r="71" spans="1:7" ht="27.75" hidden="1" customHeight="1" thickBot="1">
      <c r="A71" s="256" t="s">
        <v>62</v>
      </c>
      <c r="B71" s="43" t="s">
        <v>34</v>
      </c>
      <c r="C71" s="43">
        <v>14</v>
      </c>
      <c r="D71" s="43" t="s">
        <v>267</v>
      </c>
      <c r="E71" s="43">
        <v>240</v>
      </c>
      <c r="F71" s="39">
        <v>0</v>
      </c>
      <c r="G71" s="39">
        <v>0</v>
      </c>
    </row>
    <row r="72" spans="1:7" ht="33" customHeight="1" thickBot="1">
      <c r="A72" s="27" t="s">
        <v>266</v>
      </c>
      <c r="B72" s="43" t="s">
        <v>34</v>
      </c>
      <c r="C72" s="43">
        <v>14</v>
      </c>
      <c r="D72" s="43" t="s">
        <v>246</v>
      </c>
      <c r="E72" s="43" t="s">
        <v>73</v>
      </c>
      <c r="F72" s="39">
        <f>F73</f>
        <v>42.8</v>
      </c>
      <c r="G72" s="39">
        <f>G73</f>
        <v>42.8</v>
      </c>
    </row>
    <row r="73" spans="1:7" ht="33" customHeight="1" thickBot="1">
      <c r="A73" s="26" t="s">
        <v>64</v>
      </c>
      <c r="B73" s="43" t="s">
        <v>34</v>
      </c>
      <c r="C73" s="43">
        <v>14</v>
      </c>
      <c r="D73" s="43" t="s">
        <v>268</v>
      </c>
      <c r="E73" s="43" t="s">
        <v>73</v>
      </c>
      <c r="F73" s="39">
        <f>F74+F77</f>
        <v>42.8</v>
      </c>
      <c r="G73" s="39">
        <f>G74+G77</f>
        <v>42.8</v>
      </c>
    </row>
    <row r="74" spans="1:7" ht="30" customHeight="1" thickBot="1">
      <c r="A74" s="256" t="s">
        <v>61</v>
      </c>
      <c r="B74" s="43" t="s">
        <v>34</v>
      </c>
      <c r="C74" s="43">
        <v>14</v>
      </c>
      <c r="D74" s="43" t="s">
        <v>268</v>
      </c>
      <c r="E74" s="43">
        <v>200</v>
      </c>
      <c r="F74" s="39">
        <f>F75</f>
        <v>21.4</v>
      </c>
      <c r="G74" s="39">
        <f>G75</f>
        <v>21.4</v>
      </c>
    </row>
    <row r="75" spans="1:7" ht="21" customHeight="1" thickBot="1">
      <c r="A75" s="256" t="s">
        <v>62</v>
      </c>
      <c r="B75" s="43" t="s">
        <v>34</v>
      </c>
      <c r="C75" s="43">
        <v>14</v>
      </c>
      <c r="D75" s="43" t="s">
        <v>268</v>
      </c>
      <c r="E75" s="43">
        <v>240</v>
      </c>
      <c r="F75" s="39">
        <v>21.4</v>
      </c>
      <c r="G75" s="39">
        <v>21.4</v>
      </c>
    </row>
    <row r="76" spans="1:7" ht="30" customHeight="1" thickBot="1">
      <c r="A76" s="256" t="s">
        <v>65</v>
      </c>
      <c r="B76" s="43" t="s">
        <v>34</v>
      </c>
      <c r="C76" s="43">
        <v>14</v>
      </c>
      <c r="D76" s="43" t="s">
        <v>269</v>
      </c>
      <c r="E76" s="43" t="s">
        <v>73</v>
      </c>
      <c r="F76" s="39">
        <f>F77</f>
        <v>21.4</v>
      </c>
      <c r="G76" s="39">
        <f>G77</f>
        <v>21.4</v>
      </c>
    </row>
    <row r="77" spans="1:7" ht="20.25" customHeight="1" thickBot="1">
      <c r="A77" s="27" t="s">
        <v>61</v>
      </c>
      <c r="B77" s="43" t="s">
        <v>34</v>
      </c>
      <c r="C77" s="43">
        <v>14</v>
      </c>
      <c r="D77" s="43" t="s">
        <v>269</v>
      </c>
      <c r="E77" s="43">
        <v>200</v>
      </c>
      <c r="F77" s="39">
        <f>F78</f>
        <v>21.4</v>
      </c>
      <c r="G77" s="39">
        <f>G78</f>
        <v>21.4</v>
      </c>
    </row>
    <row r="78" spans="1:7" ht="34.5" customHeight="1" thickBot="1">
      <c r="A78" s="26" t="s">
        <v>62</v>
      </c>
      <c r="B78" s="43" t="s">
        <v>34</v>
      </c>
      <c r="C78" s="43">
        <v>14</v>
      </c>
      <c r="D78" s="43" t="s">
        <v>269</v>
      </c>
      <c r="E78" s="43">
        <v>240</v>
      </c>
      <c r="F78" s="39">
        <v>21.4</v>
      </c>
      <c r="G78" s="39">
        <v>21.4</v>
      </c>
    </row>
    <row r="79" spans="1:7" ht="31.5" customHeight="1" thickBot="1">
      <c r="A79" s="33" t="s">
        <v>15</v>
      </c>
      <c r="B79" s="41" t="s">
        <v>32</v>
      </c>
      <c r="C79" s="41" t="s">
        <v>30</v>
      </c>
      <c r="D79" s="41" t="s">
        <v>72</v>
      </c>
      <c r="E79" s="41" t="s">
        <v>73</v>
      </c>
      <c r="F79" s="236">
        <f>F80+F88</f>
        <v>3577.3</v>
      </c>
      <c r="G79" s="236">
        <f>G80+G88</f>
        <v>4724.3999999999996</v>
      </c>
    </row>
    <row r="80" spans="1:7" ht="32.25" customHeight="1" thickBot="1">
      <c r="A80" s="28" t="s">
        <v>16</v>
      </c>
      <c r="B80" s="42" t="s">
        <v>32</v>
      </c>
      <c r="C80" s="42" t="s">
        <v>36</v>
      </c>
      <c r="D80" s="42" t="s">
        <v>72</v>
      </c>
      <c r="E80" s="42" t="s">
        <v>73</v>
      </c>
      <c r="F80" s="38">
        <f>F81+F85</f>
        <v>3327.3</v>
      </c>
      <c r="G80" s="38">
        <f>G81+G85</f>
        <v>4474.3999999999996</v>
      </c>
    </row>
    <row r="81" spans="1:7" ht="33" customHeight="1" thickBot="1">
      <c r="A81" s="270" t="s">
        <v>270</v>
      </c>
      <c r="B81" s="43" t="s">
        <v>32</v>
      </c>
      <c r="C81" s="43" t="s">
        <v>36</v>
      </c>
      <c r="D81" s="43" t="s">
        <v>272</v>
      </c>
      <c r="E81" s="43" t="s">
        <v>73</v>
      </c>
      <c r="F81" s="39">
        <f t="shared" ref="F81:G83" si="8">F82</f>
        <v>3327.3</v>
      </c>
      <c r="G81" s="39">
        <f t="shared" si="8"/>
        <v>4474.3999999999996</v>
      </c>
    </row>
    <row r="82" spans="1:7" ht="30" customHeight="1" thickBot="1">
      <c r="A82" s="269" t="s">
        <v>271</v>
      </c>
      <c r="B82" s="43" t="s">
        <v>32</v>
      </c>
      <c r="C82" s="43" t="s">
        <v>36</v>
      </c>
      <c r="D82" s="43" t="s">
        <v>273</v>
      </c>
      <c r="E82" s="43" t="s">
        <v>73</v>
      </c>
      <c r="F82" s="39">
        <f t="shared" si="8"/>
        <v>3327.3</v>
      </c>
      <c r="G82" s="39">
        <f t="shared" si="8"/>
        <v>4474.3999999999996</v>
      </c>
    </row>
    <row r="83" spans="1:7" ht="21" customHeight="1" thickBot="1">
      <c r="A83" s="256" t="s">
        <v>61</v>
      </c>
      <c r="B83" s="43" t="s">
        <v>32</v>
      </c>
      <c r="C83" s="43" t="s">
        <v>36</v>
      </c>
      <c r="D83" s="43" t="s">
        <v>273</v>
      </c>
      <c r="E83" s="43">
        <v>200</v>
      </c>
      <c r="F83" s="39">
        <f t="shared" si="8"/>
        <v>3327.3</v>
      </c>
      <c r="G83" s="39">
        <f t="shared" si="8"/>
        <v>4474.3999999999996</v>
      </c>
    </row>
    <row r="84" spans="1:7" ht="21" customHeight="1" thickBot="1">
      <c r="A84" s="256" t="s">
        <v>62</v>
      </c>
      <c r="B84" s="43" t="s">
        <v>32</v>
      </c>
      <c r="C84" s="43" t="s">
        <v>36</v>
      </c>
      <c r="D84" s="43" t="s">
        <v>273</v>
      </c>
      <c r="E84" s="43">
        <v>240</v>
      </c>
      <c r="F84" s="39">
        <v>3327.3</v>
      </c>
      <c r="G84" s="39">
        <v>4474.3999999999996</v>
      </c>
    </row>
    <row r="85" spans="1:7" ht="32.25" hidden="1" customHeight="1" thickBot="1">
      <c r="A85" s="256" t="s">
        <v>274</v>
      </c>
      <c r="B85" s="43" t="s">
        <v>32</v>
      </c>
      <c r="C85" s="43" t="s">
        <v>36</v>
      </c>
      <c r="D85" s="43" t="s">
        <v>246</v>
      </c>
      <c r="E85" s="43" t="s">
        <v>73</v>
      </c>
      <c r="F85" s="39">
        <f t="shared" ref="F85:G86" si="9">F86</f>
        <v>0</v>
      </c>
      <c r="G85" s="39">
        <f t="shared" si="9"/>
        <v>0</v>
      </c>
    </row>
    <row r="86" spans="1:7" ht="21.75" hidden="1" customHeight="1" thickBot="1">
      <c r="A86" s="256" t="s">
        <v>61</v>
      </c>
      <c r="B86" s="43" t="s">
        <v>32</v>
      </c>
      <c r="C86" s="43" t="s">
        <v>36</v>
      </c>
      <c r="D86" s="43" t="s">
        <v>275</v>
      </c>
      <c r="E86" s="43" t="s">
        <v>82</v>
      </c>
      <c r="F86" s="39">
        <f t="shared" si="9"/>
        <v>0</v>
      </c>
      <c r="G86" s="39">
        <f t="shared" si="9"/>
        <v>0</v>
      </c>
    </row>
    <row r="87" spans="1:7" ht="32.25" hidden="1" customHeight="1" thickBot="1">
      <c r="A87" s="256" t="s">
        <v>62</v>
      </c>
      <c r="B87" s="43" t="s">
        <v>32</v>
      </c>
      <c r="C87" s="43" t="s">
        <v>36</v>
      </c>
      <c r="D87" s="43" t="s">
        <v>275</v>
      </c>
      <c r="E87" s="43" t="s">
        <v>240</v>
      </c>
      <c r="F87" s="39">
        <v>0</v>
      </c>
      <c r="G87" s="39">
        <v>0</v>
      </c>
    </row>
    <row r="88" spans="1:7" ht="31.5" customHeight="1" thickBot="1">
      <c r="A88" s="28" t="s">
        <v>17</v>
      </c>
      <c r="B88" s="42" t="s">
        <v>32</v>
      </c>
      <c r="C88" s="42">
        <v>12</v>
      </c>
      <c r="D88" s="42" t="s">
        <v>72</v>
      </c>
      <c r="E88" s="42" t="s">
        <v>73</v>
      </c>
      <c r="F88" s="38">
        <f t="shared" ref="F88:G92" si="10">F89</f>
        <v>250</v>
      </c>
      <c r="G88" s="38">
        <f t="shared" si="10"/>
        <v>250</v>
      </c>
    </row>
    <row r="89" spans="1:7" ht="24" customHeight="1" thickBot="1">
      <c r="A89" s="27" t="s">
        <v>276</v>
      </c>
      <c r="B89" s="43" t="s">
        <v>32</v>
      </c>
      <c r="C89" s="43">
        <v>12</v>
      </c>
      <c r="D89" s="43" t="s">
        <v>246</v>
      </c>
      <c r="E89" s="43" t="s">
        <v>73</v>
      </c>
      <c r="F89" s="39">
        <f t="shared" si="10"/>
        <v>250</v>
      </c>
      <c r="G89" s="39">
        <f t="shared" si="10"/>
        <v>250</v>
      </c>
    </row>
    <row r="90" spans="1:7" ht="32.25" customHeight="1" thickBot="1">
      <c r="A90" s="257" t="s">
        <v>66</v>
      </c>
      <c r="B90" s="43" t="s">
        <v>32</v>
      </c>
      <c r="C90" s="43">
        <v>12</v>
      </c>
      <c r="D90" s="43" t="s">
        <v>277</v>
      </c>
      <c r="E90" s="43" t="s">
        <v>73</v>
      </c>
      <c r="F90" s="39">
        <f t="shared" si="10"/>
        <v>250</v>
      </c>
      <c r="G90" s="39">
        <f t="shared" si="10"/>
        <v>250</v>
      </c>
    </row>
    <row r="91" spans="1:7" ht="30.75" customHeight="1" thickBot="1">
      <c r="A91" s="26" t="s">
        <v>51</v>
      </c>
      <c r="B91" s="43" t="s">
        <v>32</v>
      </c>
      <c r="C91" s="43">
        <v>12</v>
      </c>
      <c r="D91" s="43" t="s">
        <v>278</v>
      </c>
      <c r="E91" s="43" t="s">
        <v>73</v>
      </c>
      <c r="F91" s="39">
        <f t="shared" si="10"/>
        <v>250</v>
      </c>
      <c r="G91" s="39">
        <f t="shared" si="10"/>
        <v>250</v>
      </c>
    </row>
    <row r="92" spans="1:7" ht="21.75" customHeight="1" thickBot="1">
      <c r="A92" s="256" t="s">
        <v>61</v>
      </c>
      <c r="B92" s="43" t="s">
        <v>32</v>
      </c>
      <c r="C92" s="43">
        <v>12</v>
      </c>
      <c r="D92" s="43" t="s">
        <v>278</v>
      </c>
      <c r="E92" s="43">
        <v>200</v>
      </c>
      <c r="F92" s="39">
        <f t="shared" si="10"/>
        <v>250</v>
      </c>
      <c r="G92" s="39">
        <f t="shared" si="10"/>
        <v>250</v>
      </c>
    </row>
    <row r="93" spans="1:7" ht="33" customHeight="1" thickBot="1">
      <c r="A93" s="256" t="s">
        <v>62</v>
      </c>
      <c r="B93" s="43" t="s">
        <v>32</v>
      </c>
      <c r="C93" s="43">
        <v>12</v>
      </c>
      <c r="D93" s="43" t="s">
        <v>278</v>
      </c>
      <c r="E93" s="43">
        <v>240</v>
      </c>
      <c r="F93" s="39">
        <v>250</v>
      </c>
      <c r="G93" s="39">
        <v>250</v>
      </c>
    </row>
    <row r="94" spans="1:7" ht="30" customHeight="1" thickBot="1">
      <c r="A94" s="35" t="s">
        <v>18</v>
      </c>
      <c r="B94" s="41" t="s">
        <v>35</v>
      </c>
      <c r="C94" s="41" t="s">
        <v>30</v>
      </c>
      <c r="D94" s="41" t="s">
        <v>72</v>
      </c>
      <c r="E94" s="41" t="s">
        <v>73</v>
      </c>
      <c r="F94" s="236">
        <f>F95+F100</f>
        <v>4707.3999999999996</v>
      </c>
      <c r="G94" s="236">
        <f>G95+G100</f>
        <v>3986.7</v>
      </c>
    </row>
    <row r="95" spans="1:7" ht="21" customHeight="1" thickBot="1">
      <c r="A95" s="7" t="s">
        <v>19</v>
      </c>
      <c r="B95" s="42" t="s">
        <v>35</v>
      </c>
      <c r="C95" s="42" t="s">
        <v>29</v>
      </c>
      <c r="D95" s="42" t="s">
        <v>72</v>
      </c>
      <c r="E95" s="42" t="s">
        <v>73</v>
      </c>
      <c r="F95" s="38">
        <f t="shared" ref="F95:G98" si="11">F96</f>
        <v>1000</v>
      </c>
      <c r="G95" s="38">
        <f t="shared" si="11"/>
        <v>1000</v>
      </c>
    </row>
    <row r="96" spans="1:7" ht="21" customHeight="1" thickBot="1">
      <c r="A96" s="271" t="s">
        <v>279</v>
      </c>
      <c r="B96" s="43" t="s">
        <v>35</v>
      </c>
      <c r="C96" s="43" t="s">
        <v>29</v>
      </c>
      <c r="D96" s="43" t="s">
        <v>246</v>
      </c>
      <c r="E96" s="43" t="s">
        <v>73</v>
      </c>
      <c r="F96" s="39">
        <f t="shared" si="11"/>
        <v>1000</v>
      </c>
      <c r="G96" s="39">
        <f t="shared" si="11"/>
        <v>1000</v>
      </c>
    </row>
    <row r="97" spans="1:7" ht="19.5" customHeight="1" thickBot="1">
      <c r="A97" s="271" t="s">
        <v>280</v>
      </c>
      <c r="B97" s="43" t="s">
        <v>35</v>
      </c>
      <c r="C97" s="43" t="s">
        <v>29</v>
      </c>
      <c r="D97" s="43" t="s">
        <v>281</v>
      </c>
      <c r="E97" s="43" t="s">
        <v>73</v>
      </c>
      <c r="F97" s="39">
        <f t="shared" si="11"/>
        <v>1000</v>
      </c>
      <c r="G97" s="39">
        <f t="shared" si="11"/>
        <v>1000</v>
      </c>
    </row>
    <row r="98" spans="1:7" ht="19.5" customHeight="1" thickBot="1">
      <c r="A98" s="27" t="s">
        <v>61</v>
      </c>
      <c r="B98" s="43" t="s">
        <v>35</v>
      </c>
      <c r="C98" s="43" t="s">
        <v>29</v>
      </c>
      <c r="D98" s="43" t="s">
        <v>281</v>
      </c>
      <c r="E98" s="43">
        <v>200</v>
      </c>
      <c r="F98" s="39">
        <f t="shared" si="11"/>
        <v>1000</v>
      </c>
      <c r="G98" s="39">
        <f t="shared" si="11"/>
        <v>1000</v>
      </c>
    </row>
    <row r="99" spans="1:7" ht="33.75" customHeight="1" thickBot="1">
      <c r="A99" s="257" t="s">
        <v>62</v>
      </c>
      <c r="B99" s="43" t="s">
        <v>35</v>
      </c>
      <c r="C99" s="43" t="s">
        <v>29</v>
      </c>
      <c r="D99" s="43" t="s">
        <v>281</v>
      </c>
      <c r="E99" s="43">
        <v>240</v>
      </c>
      <c r="F99" s="39">
        <v>1000</v>
      </c>
      <c r="G99" s="39">
        <v>1000</v>
      </c>
    </row>
    <row r="100" spans="1:7" ht="34.5" customHeight="1" thickBot="1">
      <c r="A100" s="7" t="s">
        <v>20</v>
      </c>
      <c r="B100" s="42" t="s">
        <v>35</v>
      </c>
      <c r="C100" s="42" t="s">
        <v>34</v>
      </c>
      <c r="D100" s="42" t="s">
        <v>72</v>
      </c>
      <c r="E100" s="42" t="s">
        <v>73</v>
      </c>
      <c r="F100" s="38">
        <f>F101+F108+F105</f>
        <v>3707.4</v>
      </c>
      <c r="G100" s="38">
        <f>G101+G108+G105</f>
        <v>2986.7</v>
      </c>
    </row>
    <row r="101" spans="1:7" ht="18.75" customHeight="1" thickBot="1">
      <c r="A101" s="257" t="s">
        <v>282</v>
      </c>
      <c r="B101" s="43" t="s">
        <v>35</v>
      </c>
      <c r="C101" s="43" t="s">
        <v>34</v>
      </c>
      <c r="D101" s="43" t="s">
        <v>246</v>
      </c>
      <c r="E101" s="43" t="s">
        <v>73</v>
      </c>
      <c r="F101" s="39">
        <f t="shared" ref="F101:G103" si="12">F102</f>
        <v>3707.4</v>
      </c>
      <c r="G101" s="39">
        <f t="shared" si="12"/>
        <v>2986.7</v>
      </c>
    </row>
    <row r="102" spans="1:7" ht="33" customHeight="1" thickBot="1">
      <c r="A102" s="257" t="s">
        <v>283</v>
      </c>
      <c r="B102" s="43" t="s">
        <v>35</v>
      </c>
      <c r="C102" s="43" t="s">
        <v>34</v>
      </c>
      <c r="D102" s="43" t="s">
        <v>284</v>
      </c>
      <c r="E102" s="43" t="s">
        <v>73</v>
      </c>
      <c r="F102" s="39">
        <f t="shared" si="12"/>
        <v>3707.4</v>
      </c>
      <c r="G102" s="39">
        <f t="shared" si="12"/>
        <v>2986.7</v>
      </c>
    </row>
    <row r="103" spans="1:7" ht="21" customHeight="1" thickBot="1">
      <c r="A103" s="257" t="s">
        <v>61</v>
      </c>
      <c r="B103" s="43" t="s">
        <v>35</v>
      </c>
      <c r="C103" s="43" t="s">
        <v>34</v>
      </c>
      <c r="D103" s="43" t="s">
        <v>285</v>
      </c>
      <c r="E103" s="43">
        <v>200</v>
      </c>
      <c r="F103" s="39">
        <f t="shared" si="12"/>
        <v>3707.4</v>
      </c>
      <c r="G103" s="39">
        <f t="shared" si="12"/>
        <v>2986.7</v>
      </c>
    </row>
    <row r="104" spans="1:7" ht="18" customHeight="1" thickBot="1">
      <c r="A104" s="257" t="s">
        <v>62</v>
      </c>
      <c r="B104" s="43" t="s">
        <v>35</v>
      </c>
      <c r="C104" s="43" t="s">
        <v>34</v>
      </c>
      <c r="D104" s="43" t="s">
        <v>285</v>
      </c>
      <c r="E104" s="43">
        <v>240</v>
      </c>
      <c r="F104" s="39">
        <v>3707.4</v>
      </c>
      <c r="G104" s="39">
        <v>2986.7</v>
      </c>
    </row>
    <row r="105" spans="1:7" ht="30.75" hidden="1" customHeight="1" thickBot="1">
      <c r="A105" s="257" t="s">
        <v>296</v>
      </c>
      <c r="B105" s="43" t="s">
        <v>35</v>
      </c>
      <c r="C105" s="43" t="s">
        <v>34</v>
      </c>
      <c r="D105" s="43" t="s">
        <v>284</v>
      </c>
      <c r="E105" s="43" t="s">
        <v>73</v>
      </c>
      <c r="F105" s="39">
        <f>F106</f>
        <v>0</v>
      </c>
      <c r="G105" s="39">
        <f>G106</f>
        <v>0</v>
      </c>
    </row>
    <row r="106" spans="1:7" ht="30.75" hidden="1" customHeight="1" thickBot="1">
      <c r="A106" s="257" t="s">
        <v>61</v>
      </c>
      <c r="B106" s="43" t="s">
        <v>35</v>
      </c>
      <c r="C106" s="43" t="s">
        <v>34</v>
      </c>
      <c r="D106" s="43" t="s">
        <v>297</v>
      </c>
      <c r="E106" s="43">
        <v>200</v>
      </c>
      <c r="F106" s="39">
        <f>F107</f>
        <v>0</v>
      </c>
      <c r="G106" s="39">
        <f>G107</f>
        <v>0</v>
      </c>
    </row>
    <row r="107" spans="1:7" ht="31.5" hidden="1" customHeight="1" thickBot="1">
      <c r="A107" s="257" t="s">
        <v>62</v>
      </c>
      <c r="B107" s="43" t="s">
        <v>35</v>
      </c>
      <c r="C107" s="43" t="s">
        <v>34</v>
      </c>
      <c r="D107" s="43" t="s">
        <v>297</v>
      </c>
      <c r="E107" s="43">
        <v>240</v>
      </c>
      <c r="F107" s="39">
        <v>0</v>
      </c>
      <c r="G107" s="39">
        <v>0</v>
      </c>
    </row>
    <row r="108" spans="1:7" ht="19.5" hidden="1" customHeight="1" thickBot="1">
      <c r="A108" s="257" t="s">
        <v>241</v>
      </c>
      <c r="B108" s="43" t="s">
        <v>35</v>
      </c>
      <c r="C108" s="43" t="s">
        <v>34</v>
      </c>
      <c r="D108" s="43" t="s">
        <v>246</v>
      </c>
      <c r="E108" s="43" t="s">
        <v>73</v>
      </c>
      <c r="F108" s="39">
        <f t="shared" ref="F108:G109" si="13">F109</f>
        <v>0</v>
      </c>
      <c r="G108" s="39">
        <f t="shared" si="13"/>
        <v>0</v>
      </c>
    </row>
    <row r="109" spans="1:7" ht="33.75" hidden="1" customHeight="1" thickBot="1">
      <c r="A109" s="257" t="s">
        <v>61</v>
      </c>
      <c r="B109" s="43" t="s">
        <v>35</v>
      </c>
      <c r="C109" s="43" t="s">
        <v>34</v>
      </c>
      <c r="D109" s="43" t="s">
        <v>286</v>
      </c>
      <c r="E109" s="43" t="s">
        <v>82</v>
      </c>
      <c r="F109" s="39">
        <f t="shared" si="13"/>
        <v>0</v>
      </c>
      <c r="G109" s="39">
        <f t="shared" si="13"/>
        <v>0</v>
      </c>
    </row>
    <row r="110" spans="1:7" ht="31.5" hidden="1" customHeight="1" thickBot="1">
      <c r="A110" s="257" t="s">
        <v>62</v>
      </c>
      <c r="B110" s="43" t="s">
        <v>35</v>
      </c>
      <c r="C110" s="43" t="s">
        <v>34</v>
      </c>
      <c r="D110" s="43" t="s">
        <v>286</v>
      </c>
      <c r="E110" s="43" t="s">
        <v>240</v>
      </c>
      <c r="F110" s="39">
        <v>0</v>
      </c>
      <c r="G110" s="39">
        <v>0</v>
      </c>
    </row>
    <row r="111" spans="1:7" ht="21.75" customHeight="1" thickBot="1">
      <c r="A111" s="32" t="s">
        <v>21</v>
      </c>
      <c r="B111" s="41" t="s">
        <v>37</v>
      </c>
      <c r="C111" s="41" t="s">
        <v>30</v>
      </c>
      <c r="D111" s="41" t="s">
        <v>72</v>
      </c>
      <c r="E111" s="41" t="s">
        <v>73</v>
      </c>
      <c r="F111" s="236">
        <f>F112</f>
        <v>15185.4</v>
      </c>
      <c r="G111" s="236">
        <f>G112</f>
        <v>15185.4</v>
      </c>
    </row>
    <row r="112" spans="1:7" ht="20.25" customHeight="1" thickBot="1">
      <c r="A112" s="7" t="s">
        <v>22</v>
      </c>
      <c r="B112" s="42" t="s">
        <v>37</v>
      </c>
      <c r="C112" s="42" t="s">
        <v>29</v>
      </c>
      <c r="D112" s="42" t="s">
        <v>72</v>
      </c>
      <c r="E112" s="42" t="s">
        <v>73</v>
      </c>
      <c r="F112" s="38">
        <f>F113+F121</f>
        <v>15185.4</v>
      </c>
      <c r="G112" s="38">
        <f>G113+G121</f>
        <v>15185.4</v>
      </c>
    </row>
    <row r="113" spans="1:7" ht="34.5" customHeight="1" thickBot="1">
      <c r="A113" s="257" t="s">
        <v>287</v>
      </c>
      <c r="B113" s="43" t="s">
        <v>37</v>
      </c>
      <c r="C113" s="43" t="s">
        <v>29</v>
      </c>
      <c r="D113" s="43" t="s">
        <v>246</v>
      </c>
      <c r="E113" s="43" t="s">
        <v>73</v>
      </c>
      <c r="F113" s="39">
        <f>F114</f>
        <v>15185.4</v>
      </c>
      <c r="G113" s="39">
        <f>G114</f>
        <v>15185.4</v>
      </c>
    </row>
    <row r="114" spans="1:7" ht="18" customHeight="1" thickBot="1">
      <c r="A114" s="257" t="s">
        <v>288</v>
      </c>
      <c r="B114" s="43" t="s">
        <v>37</v>
      </c>
      <c r="C114" s="43" t="s">
        <v>29</v>
      </c>
      <c r="D114" s="43" t="s">
        <v>289</v>
      </c>
      <c r="E114" s="43" t="s">
        <v>73</v>
      </c>
      <c r="F114" s="39">
        <f>F115+F117+F119</f>
        <v>15185.4</v>
      </c>
      <c r="G114" s="39">
        <f>G115+G117+G119</f>
        <v>15185.4</v>
      </c>
    </row>
    <row r="115" spans="1:7" ht="45.75" customHeight="1" thickBot="1">
      <c r="A115" s="257" t="s">
        <v>49</v>
      </c>
      <c r="B115" s="43" t="s">
        <v>37</v>
      </c>
      <c r="C115" s="43" t="s">
        <v>29</v>
      </c>
      <c r="D115" s="43" t="s">
        <v>290</v>
      </c>
      <c r="E115" s="43">
        <v>100</v>
      </c>
      <c r="F115" s="39">
        <f>F116</f>
        <v>13087.4</v>
      </c>
      <c r="G115" s="39">
        <f>G116</f>
        <v>13087.4</v>
      </c>
    </row>
    <row r="116" spans="1:7" ht="19.5" customHeight="1" thickBot="1">
      <c r="A116" s="257" t="s">
        <v>67</v>
      </c>
      <c r="B116" s="43" t="s">
        <v>37</v>
      </c>
      <c r="C116" s="43" t="s">
        <v>29</v>
      </c>
      <c r="D116" s="43" t="s">
        <v>290</v>
      </c>
      <c r="E116" s="43">
        <v>110</v>
      </c>
      <c r="F116" s="39">
        <v>13087.4</v>
      </c>
      <c r="G116" s="39">
        <v>13087.4</v>
      </c>
    </row>
    <row r="117" spans="1:7" ht="30" customHeight="1" thickBot="1">
      <c r="A117" s="257" t="s">
        <v>61</v>
      </c>
      <c r="B117" s="43" t="s">
        <v>37</v>
      </c>
      <c r="C117" s="43" t="s">
        <v>29</v>
      </c>
      <c r="D117" s="43" t="s">
        <v>290</v>
      </c>
      <c r="E117" s="43">
        <v>200</v>
      </c>
      <c r="F117" s="39">
        <f>F118</f>
        <v>2033</v>
      </c>
      <c r="G117" s="39">
        <f>G118</f>
        <v>2033</v>
      </c>
    </row>
    <row r="118" spans="1:7" ht="28.5" customHeight="1" thickBot="1">
      <c r="A118" s="257" t="s">
        <v>62</v>
      </c>
      <c r="B118" s="43" t="s">
        <v>37</v>
      </c>
      <c r="C118" s="43" t="s">
        <v>29</v>
      </c>
      <c r="D118" s="43" t="s">
        <v>290</v>
      </c>
      <c r="E118" s="43">
        <v>240</v>
      </c>
      <c r="F118" s="39">
        <v>2033</v>
      </c>
      <c r="G118" s="39">
        <v>2033</v>
      </c>
    </row>
    <row r="119" spans="1:7" ht="19.5" customHeight="1" thickBot="1">
      <c r="A119" s="257" t="s">
        <v>55</v>
      </c>
      <c r="B119" s="43" t="s">
        <v>37</v>
      </c>
      <c r="C119" s="43" t="s">
        <v>29</v>
      </c>
      <c r="D119" s="43" t="s">
        <v>290</v>
      </c>
      <c r="E119" s="43">
        <v>800</v>
      </c>
      <c r="F119" s="39">
        <f>F120</f>
        <v>65</v>
      </c>
      <c r="G119" s="39">
        <f>G120</f>
        <v>65</v>
      </c>
    </row>
    <row r="120" spans="1:7" ht="19.5" customHeight="1" thickBot="1">
      <c r="A120" s="257" t="s">
        <v>56</v>
      </c>
      <c r="B120" s="43" t="s">
        <v>37</v>
      </c>
      <c r="C120" s="43" t="s">
        <v>29</v>
      </c>
      <c r="D120" s="43" t="s">
        <v>290</v>
      </c>
      <c r="E120" s="43">
        <v>850</v>
      </c>
      <c r="F120" s="240">
        <v>65</v>
      </c>
      <c r="G120" s="240">
        <v>65</v>
      </c>
    </row>
    <row r="121" spans="1:7" ht="19.5" hidden="1" customHeight="1" thickBot="1">
      <c r="A121" s="258" t="s">
        <v>68</v>
      </c>
      <c r="B121" s="43" t="s">
        <v>37</v>
      </c>
      <c r="C121" s="43" t="s">
        <v>29</v>
      </c>
      <c r="D121" s="43">
        <v>7000000601</v>
      </c>
      <c r="E121" s="43" t="s">
        <v>73</v>
      </c>
      <c r="F121" s="240">
        <f t="shared" ref="F121:G122" si="14">F122</f>
        <v>0</v>
      </c>
      <c r="G121" s="240">
        <f t="shared" si="14"/>
        <v>0</v>
      </c>
    </row>
    <row r="122" spans="1:7" ht="19.5" hidden="1" customHeight="1" thickBot="1">
      <c r="A122" s="258" t="s">
        <v>69</v>
      </c>
      <c r="B122" s="43" t="s">
        <v>37</v>
      </c>
      <c r="C122" s="43" t="s">
        <v>29</v>
      </c>
      <c r="D122" s="43">
        <v>7000000601</v>
      </c>
      <c r="E122" s="43">
        <v>100</v>
      </c>
      <c r="F122" s="240">
        <f t="shared" si="14"/>
        <v>0</v>
      </c>
      <c r="G122" s="240">
        <f t="shared" si="14"/>
        <v>0</v>
      </c>
    </row>
    <row r="123" spans="1:7" ht="20.25" hidden="1" customHeight="1" thickBot="1">
      <c r="A123" s="257" t="s">
        <v>67</v>
      </c>
      <c r="B123" s="43" t="s">
        <v>37</v>
      </c>
      <c r="C123" s="43" t="s">
        <v>29</v>
      </c>
      <c r="D123" s="43">
        <v>7000000601</v>
      </c>
      <c r="E123" s="43">
        <v>110</v>
      </c>
      <c r="F123" s="240">
        <v>0</v>
      </c>
      <c r="G123" s="240">
        <v>0</v>
      </c>
    </row>
    <row r="124" spans="1:7" ht="20.25" customHeight="1" thickBot="1">
      <c r="A124" s="32" t="s">
        <v>23</v>
      </c>
      <c r="B124" s="41">
        <v>10</v>
      </c>
      <c r="C124" s="41" t="s">
        <v>30</v>
      </c>
      <c r="D124" s="41" t="s">
        <v>72</v>
      </c>
      <c r="E124" s="41" t="s">
        <v>73</v>
      </c>
      <c r="F124" s="236">
        <f t="shared" ref="F124:G128" si="15">F125</f>
        <v>211.5</v>
      </c>
      <c r="G124" s="236">
        <f t="shared" si="15"/>
        <v>211.5</v>
      </c>
    </row>
    <row r="125" spans="1:7" ht="19.5" customHeight="1" thickBot="1">
      <c r="A125" s="7" t="s">
        <v>24</v>
      </c>
      <c r="B125" s="42">
        <v>10</v>
      </c>
      <c r="C125" s="42" t="s">
        <v>29</v>
      </c>
      <c r="D125" s="42" t="s">
        <v>72</v>
      </c>
      <c r="E125" s="42" t="s">
        <v>73</v>
      </c>
      <c r="F125" s="38">
        <f t="shared" si="15"/>
        <v>211.5</v>
      </c>
      <c r="G125" s="38">
        <f t="shared" si="15"/>
        <v>211.5</v>
      </c>
    </row>
    <row r="126" spans="1:7" ht="18.75" customHeight="1" thickBot="1">
      <c r="A126" s="271" t="s">
        <v>291</v>
      </c>
      <c r="B126" s="43">
        <v>10</v>
      </c>
      <c r="C126" s="43" t="s">
        <v>29</v>
      </c>
      <c r="D126" s="43" t="s">
        <v>246</v>
      </c>
      <c r="E126" s="43" t="s">
        <v>73</v>
      </c>
      <c r="F126" s="39">
        <f t="shared" si="15"/>
        <v>211.5</v>
      </c>
      <c r="G126" s="39">
        <f t="shared" si="15"/>
        <v>211.5</v>
      </c>
    </row>
    <row r="127" spans="1:7" ht="21.75" customHeight="1" thickBot="1">
      <c r="A127" s="269" t="s">
        <v>292</v>
      </c>
      <c r="B127" s="43">
        <v>10</v>
      </c>
      <c r="C127" s="43" t="s">
        <v>29</v>
      </c>
      <c r="D127" s="43" t="s">
        <v>308</v>
      </c>
      <c r="E127" s="43" t="s">
        <v>73</v>
      </c>
      <c r="F127" s="39">
        <f t="shared" si="15"/>
        <v>211.5</v>
      </c>
      <c r="G127" s="39">
        <f t="shared" si="15"/>
        <v>211.5</v>
      </c>
    </row>
    <row r="128" spans="1:7" ht="21.75" customHeight="1" thickBot="1">
      <c r="A128" s="257" t="s">
        <v>70</v>
      </c>
      <c r="B128" s="43">
        <v>10</v>
      </c>
      <c r="C128" s="43" t="s">
        <v>29</v>
      </c>
      <c r="D128" s="43" t="s">
        <v>308</v>
      </c>
      <c r="E128" s="43">
        <v>300</v>
      </c>
      <c r="F128" s="39">
        <f t="shared" si="15"/>
        <v>211.5</v>
      </c>
      <c r="G128" s="39">
        <f t="shared" si="15"/>
        <v>211.5</v>
      </c>
    </row>
    <row r="129" spans="1:7" ht="33" customHeight="1" thickBot="1">
      <c r="A129" s="257" t="s">
        <v>71</v>
      </c>
      <c r="B129" s="43">
        <v>10</v>
      </c>
      <c r="C129" s="43" t="s">
        <v>29</v>
      </c>
      <c r="D129" s="43" t="s">
        <v>308</v>
      </c>
      <c r="E129" s="43">
        <v>310</v>
      </c>
      <c r="F129" s="39">
        <v>211.5</v>
      </c>
      <c r="G129" s="39">
        <v>211.5</v>
      </c>
    </row>
    <row r="130" spans="1:7" ht="21.75" customHeight="1" thickBot="1">
      <c r="A130" s="32" t="s">
        <v>25</v>
      </c>
      <c r="B130" s="41">
        <v>11</v>
      </c>
      <c r="C130" s="41" t="s">
        <v>29</v>
      </c>
      <c r="D130" s="41" t="s">
        <v>72</v>
      </c>
      <c r="E130" s="41" t="s">
        <v>73</v>
      </c>
      <c r="F130" s="236">
        <f t="shared" ref="F130:G132" si="16">F131</f>
        <v>2136</v>
      </c>
      <c r="G130" s="236">
        <f t="shared" si="16"/>
        <v>2136</v>
      </c>
    </row>
    <row r="131" spans="1:7" ht="16.5" customHeight="1" thickBot="1">
      <c r="A131" s="257" t="s">
        <v>26</v>
      </c>
      <c r="B131" s="43">
        <v>11</v>
      </c>
      <c r="C131" s="43" t="s">
        <v>29</v>
      </c>
      <c r="D131" s="43" t="s">
        <v>72</v>
      </c>
      <c r="E131" s="43" t="s">
        <v>73</v>
      </c>
      <c r="F131" s="39">
        <f t="shared" si="16"/>
        <v>2136</v>
      </c>
      <c r="G131" s="39">
        <f t="shared" si="16"/>
        <v>2136</v>
      </c>
    </row>
    <row r="132" spans="1:7" ht="32.25" thickBot="1">
      <c r="A132" s="270" t="s">
        <v>293</v>
      </c>
      <c r="B132" s="43">
        <v>11</v>
      </c>
      <c r="C132" s="43" t="s">
        <v>29</v>
      </c>
      <c r="D132" s="43" t="s">
        <v>246</v>
      </c>
      <c r="E132" s="43" t="s">
        <v>73</v>
      </c>
      <c r="F132" s="39">
        <f t="shared" si="16"/>
        <v>2136</v>
      </c>
      <c r="G132" s="39">
        <f t="shared" si="16"/>
        <v>2136</v>
      </c>
    </row>
    <row r="133" spans="1:7" ht="16.5" customHeight="1" thickBot="1">
      <c r="A133" s="269" t="s">
        <v>288</v>
      </c>
      <c r="B133" s="43">
        <v>11</v>
      </c>
      <c r="C133" s="43" t="s">
        <v>29</v>
      </c>
      <c r="D133" s="43" t="s">
        <v>294</v>
      </c>
      <c r="E133" s="43" t="s">
        <v>73</v>
      </c>
      <c r="F133" s="240">
        <f>F134+F136</f>
        <v>2136</v>
      </c>
      <c r="G133" s="240">
        <f>G134+G136</f>
        <v>2136</v>
      </c>
    </row>
    <row r="134" spans="1:7" ht="16.5" customHeight="1" thickBot="1">
      <c r="A134" s="257" t="s">
        <v>49</v>
      </c>
      <c r="B134" s="43">
        <v>11</v>
      </c>
      <c r="C134" s="43" t="s">
        <v>29</v>
      </c>
      <c r="D134" s="43" t="s">
        <v>295</v>
      </c>
      <c r="E134" s="43">
        <v>100</v>
      </c>
      <c r="F134" s="39">
        <f>F135</f>
        <v>2036</v>
      </c>
      <c r="G134" s="39">
        <f>G135</f>
        <v>2036</v>
      </c>
    </row>
    <row r="135" spans="1:7" s="234" customFormat="1" ht="16.5" thickBot="1">
      <c r="A135" s="257" t="s">
        <v>67</v>
      </c>
      <c r="B135" s="43">
        <v>11</v>
      </c>
      <c r="C135" s="43" t="s">
        <v>29</v>
      </c>
      <c r="D135" s="43" t="s">
        <v>295</v>
      </c>
      <c r="E135" s="43">
        <v>110</v>
      </c>
      <c r="F135" s="39">
        <v>2036</v>
      </c>
      <c r="G135" s="39">
        <v>2036</v>
      </c>
    </row>
    <row r="136" spans="1:7" ht="32.25" thickBot="1">
      <c r="A136" s="257" t="s">
        <v>61</v>
      </c>
      <c r="B136" s="43">
        <v>11</v>
      </c>
      <c r="C136" s="43" t="s">
        <v>29</v>
      </c>
      <c r="D136" s="43" t="s">
        <v>295</v>
      </c>
      <c r="E136" s="43">
        <v>200</v>
      </c>
      <c r="F136" s="39">
        <f>F137</f>
        <v>100</v>
      </c>
      <c r="G136" s="39">
        <f>G137</f>
        <v>100</v>
      </c>
    </row>
    <row r="137" spans="1:7" ht="32.25" thickBot="1">
      <c r="A137" s="257" t="s">
        <v>62</v>
      </c>
      <c r="B137" s="43">
        <v>11</v>
      </c>
      <c r="C137" s="43" t="s">
        <v>29</v>
      </c>
      <c r="D137" s="43" t="s">
        <v>295</v>
      </c>
      <c r="E137" s="43">
        <v>240</v>
      </c>
      <c r="F137" s="240">
        <v>100</v>
      </c>
      <c r="G137" s="240">
        <v>100</v>
      </c>
    </row>
    <row r="138" spans="1:7" s="279" customFormat="1" ht="16.5" thickBot="1">
      <c r="A138" s="308" t="s">
        <v>27</v>
      </c>
      <c r="B138" s="309"/>
      <c r="C138" s="309"/>
      <c r="D138" s="309"/>
      <c r="E138" s="310"/>
      <c r="F138" s="280">
        <f>F130+F124+F111+F94+F79+F58+F50+F11</f>
        <v>47631.100000000006</v>
      </c>
      <c r="G138" s="281">
        <f>G130+G124+G111+G94+G79+G58+G50+G11</f>
        <v>49364</v>
      </c>
    </row>
  </sheetData>
  <mergeCells count="4">
    <mergeCell ref="A138:E138"/>
    <mergeCell ref="A6:G6"/>
    <mergeCell ref="A7:G7"/>
    <mergeCell ref="A8:G8"/>
  </mergeCells>
  <pageMargins left="1.0826771653543308" right="0.8858267716535434" top="0.98425196850393704" bottom="0.78740157480314965" header="0.31496062992125984" footer="0.31496062992125984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D136"/>
  <sheetViews>
    <sheetView workbookViewId="0">
      <selection activeCell="M11" sqref="M11"/>
    </sheetView>
  </sheetViews>
  <sheetFormatPr defaultRowHeight="15"/>
  <cols>
    <col min="1" max="1" width="94.28515625" customWidth="1"/>
    <col min="2" max="2" width="18" customWidth="1"/>
    <col min="3" max="3" width="11.85546875" customWidth="1"/>
    <col min="4" max="4" width="13.85546875" customWidth="1"/>
  </cols>
  <sheetData>
    <row r="1" spans="1:4" ht="15.75">
      <c r="A1" s="298" t="s">
        <v>76</v>
      </c>
      <c r="B1" s="298"/>
      <c r="C1" s="298"/>
      <c r="D1" s="298"/>
    </row>
    <row r="2" spans="1:4" ht="15.75">
      <c r="A2" s="298" t="s">
        <v>337</v>
      </c>
      <c r="B2" s="298"/>
      <c r="C2" s="298"/>
      <c r="D2" s="298"/>
    </row>
    <row r="3" spans="1:4" ht="15.75">
      <c r="A3" s="298" t="s">
        <v>0</v>
      </c>
      <c r="B3" s="298"/>
      <c r="C3" s="298"/>
      <c r="D3" s="298"/>
    </row>
    <row r="4" spans="1:4" ht="15.75">
      <c r="A4" s="298" t="s">
        <v>335</v>
      </c>
      <c r="B4" s="298"/>
      <c r="C4" s="298"/>
      <c r="D4" s="298"/>
    </row>
    <row r="5" spans="1:4">
      <c r="A5" s="2"/>
      <c r="B5" s="1"/>
      <c r="C5" s="1"/>
      <c r="D5" s="1"/>
    </row>
    <row r="6" spans="1:4" ht="15.75" customHeight="1">
      <c r="A6" s="300" t="s">
        <v>80</v>
      </c>
      <c r="B6" s="300"/>
      <c r="C6" s="300"/>
      <c r="D6" s="300"/>
    </row>
    <row r="7" spans="1:4" ht="15.75" customHeight="1">
      <c r="A7" s="300" t="s">
        <v>81</v>
      </c>
      <c r="B7" s="300"/>
      <c r="C7" s="300"/>
      <c r="D7" s="300"/>
    </row>
    <row r="8" spans="1:4" ht="15.75" customHeight="1">
      <c r="A8" s="300" t="s">
        <v>317</v>
      </c>
      <c r="B8" s="300"/>
      <c r="C8" s="300"/>
      <c r="D8" s="300"/>
    </row>
    <row r="9" spans="1:4" ht="16.5" thickBot="1">
      <c r="A9" s="37"/>
      <c r="B9" s="311" t="s">
        <v>2</v>
      </c>
      <c r="C9" s="311"/>
      <c r="D9" s="311"/>
    </row>
    <row r="10" spans="1:4" ht="32.25" thickBot="1">
      <c r="A10" s="5" t="s">
        <v>3</v>
      </c>
      <c r="B10" s="55" t="s">
        <v>42</v>
      </c>
      <c r="C10" s="55" t="s">
        <v>43</v>
      </c>
      <c r="D10" s="17" t="s">
        <v>298</v>
      </c>
    </row>
    <row r="11" spans="1:4" s="283" customFormat="1" ht="32.25" thickBot="1">
      <c r="A11" s="282" t="s">
        <v>302</v>
      </c>
      <c r="B11" s="248" t="s">
        <v>246</v>
      </c>
      <c r="C11" s="248" t="s">
        <v>73</v>
      </c>
      <c r="D11" s="238">
        <f>D12+D46+D54+D75+D90+D107+D120+D126</f>
        <v>51497.3</v>
      </c>
    </row>
    <row r="12" spans="1:4" ht="34.5" customHeight="1" thickBot="1">
      <c r="A12" s="24" t="s">
        <v>249</v>
      </c>
      <c r="B12" s="41" t="s">
        <v>72</v>
      </c>
      <c r="C12" s="41" t="s">
        <v>73</v>
      </c>
      <c r="D12" s="236">
        <f>D13+D19+D36+D41</f>
        <v>19527.100000000002</v>
      </c>
    </row>
    <row r="13" spans="1:4" ht="35.25" customHeight="1" thickBot="1">
      <c r="A13" s="22" t="s">
        <v>46</v>
      </c>
      <c r="B13" s="42" t="s">
        <v>72</v>
      </c>
      <c r="C13" s="42" t="s">
        <v>73</v>
      </c>
      <c r="D13" s="38">
        <f>D14</f>
        <v>2429</v>
      </c>
    </row>
    <row r="14" spans="1:4" ht="23.25" customHeight="1" thickBot="1">
      <c r="A14" s="27" t="s">
        <v>47</v>
      </c>
      <c r="B14" s="43" t="s">
        <v>246</v>
      </c>
      <c r="C14" s="43" t="s">
        <v>73</v>
      </c>
      <c r="D14" s="39">
        <f>D15</f>
        <v>2429</v>
      </c>
    </row>
    <row r="15" spans="1:4" ht="19.5" customHeight="1" thickBot="1">
      <c r="A15" s="27" t="s">
        <v>47</v>
      </c>
      <c r="B15" s="43" t="s">
        <v>247</v>
      </c>
      <c r="C15" s="43" t="s">
        <v>73</v>
      </c>
      <c r="D15" s="39">
        <f>D16</f>
        <v>2429</v>
      </c>
    </row>
    <row r="16" spans="1:4" ht="19.5" customHeight="1" thickBot="1">
      <c r="A16" s="257" t="s">
        <v>48</v>
      </c>
      <c r="B16" s="43" t="s">
        <v>248</v>
      </c>
      <c r="C16" s="43" t="s">
        <v>73</v>
      </c>
      <c r="D16" s="39">
        <f>D17</f>
        <v>2429</v>
      </c>
    </row>
    <row r="17" spans="1:4" ht="21.75" customHeight="1" thickBot="1">
      <c r="A17" s="257" t="s">
        <v>49</v>
      </c>
      <c r="B17" s="43" t="s">
        <v>248</v>
      </c>
      <c r="C17" s="43">
        <v>100</v>
      </c>
      <c r="D17" s="39">
        <f>D18</f>
        <v>2429</v>
      </c>
    </row>
    <row r="18" spans="1:4" ht="21.75" customHeight="1" thickBot="1">
      <c r="A18" s="26" t="s">
        <v>50</v>
      </c>
      <c r="B18" s="43" t="s">
        <v>248</v>
      </c>
      <c r="C18" s="43">
        <v>120</v>
      </c>
      <c r="D18" s="39">
        <v>2429</v>
      </c>
    </row>
    <row r="19" spans="1:4" ht="49.5" customHeight="1" thickBot="1">
      <c r="A19" s="28" t="s">
        <v>334</v>
      </c>
      <c r="B19" s="42" t="s">
        <v>72</v>
      </c>
      <c r="C19" s="42" t="s">
        <v>73</v>
      </c>
      <c r="D19" s="38">
        <f>D20</f>
        <v>16974.2</v>
      </c>
    </row>
    <row r="20" spans="1:4" ht="39" customHeight="1" thickBot="1">
      <c r="A20" s="256" t="s">
        <v>306</v>
      </c>
      <c r="B20" s="43" t="s">
        <v>246</v>
      </c>
      <c r="C20" s="43" t="s">
        <v>73</v>
      </c>
      <c r="D20" s="39">
        <f>D21</f>
        <v>16974.2</v>
      </c>
    </row>
    <row r="21" spans="1:4" ht="20.25" customHeight="1" thickBot="1">
      <c r="A21" s="30" t="s">
        <v>51</v>
      </c>
      <c r="B21" s="43" t="s">
        <v>247</v>
      </c>
      <c r="C21" s="43" t="s">
        <v>73</v>
      </c>
      <c r="D21" s="39">
        <f>D22+D25+D31+D28</f>
        <v>16974.2</v>
      </c>
    </row>
    <row r="22" spans="1:4" ht="36" customHeight="1" thickBot="1">
      <c r="A22" s="7" t="s">
        <v>52</v>
      </c>
      <c r="B22" s="42" t="s">
        <v>250</v>
      </c>
      <c r="C22" s="42" t="s">
        <v>73</v>
      </c>
      <c r="D22" s="38">
        <f>D23</f>
        <v>2108.3000000000002</v>
      </c>
    </row>
    <row r="23" spans="1:4" ht="19.5" customHeight="1" thickBot="1">
      <c r="A23" s="26" t="s">
        <v>49</v>
      </c>
      <c r="B23" s="43" t="s">
        <v>250</v>
      </c>
      <c r="C23" s="43">
        <v>100</v>
      </c>
      <c r="D23" s="39">
        <f>D24</f>
        <v>2108.3000000000002</v>
      </c>
    </row>
    <row r="24" spans="1:4" ht="19.5" customHeight="1" thickBot="1">
      <c r="A24" s="27" t="s">
        <v>50</v>
      </c>
      <c r="B24" s="43" t="s">
        <v>250</v>
      </c>
      <c r="C24" s="43">
        <v>120</v>
      </c>
      <c r="D24" s="39">
        <v>2108.3000000000002</v>
      </c>
    </row>
    <row r="25" spans="1:4" ht="30.75" customHeight="1" thickBot="1">
      <c r="A25" s="7" t="s">
        <v>53</v>
      </c>
      <c r="B25" s="42" t="s">
        <v>251</v>
      </c>
      <c r="C25" s="42" t="s">
        <v>73</v>
      </c>
      <c r="D25" s="38">
        <f>D26</f>
        <v>10178.700000000001</v>
      </c>
    </row>
    <row r="26" spans="1:4" ht="23.25" customHeight="1" thickBot="1">
      <c r="A26" s="26" t="s">
        <v>49</v>
      </c>
      <c r="B26" s="43" t="s">
        <v>251</v>
      </c>
      <c r="C26" s="43">
        <v>100</v>
      </c>
      <c r="D26" s="39">
        <f>D27</f>
        <v>10178.700000000001</v>
      </c>
    </row>
    <row r="27" spans="1:4" ht="23.25" customHeight="1" thickBot="1">
      <c r="A27" s="27" t="s">
        <v>50</v>
      </c>
      <c r="B27" s="43" t="s">
        <v>251</v>
      </c>
      <c r="C27" s="43">
        <v>120</v>
      </c>
      <c r="D27" s="39">
        <v>10178.700000000001</v>
      </c>
    </row>
    <row r="28" spans="1:4" ht="23.25" customHeight="1" thickBot="1">
      <c r="A28" s="7" t="s">
        <v>311</v>
      </c>
      <c r="B28" s="42" t="s">
        <v>312</v>
      </c>
      <c r="C28" s="42" t="s">
        <v>73</v>
      </c>
      <c r="D28" s="38">
        <f>D29</f>
        <v>1510.6</v>
      </c>
    </row>
    <row r="29" spans="1:4" ht="23.25" customHeight="1" thickBot="1">
      <c r="A29" s="26" t="s">
        <v>49</v>
      </c>
      <c r="B29" s="43" t="s">
        <v>312</v>
      </c>
      <c r="C29" s="43" t="s">
        <v>318</v>
      </c>
      <c r="D29" s="39">
        <f>D30</f>
        <v>1510.6</v>
      </c>
    </row>
    <row r="30" spans="1:4" ht="23.25" customHeight="1" thickBot="1">
      <c r="A30" s="27" t="s">
        <v>50</v>
      </c>
      <c r="B30" s="43" t="s">
        <v>312</v>
      </c>
      <c r="C30" s="43">
        <v>120</v>
      </c>
      <c r="D30" s="39">
        <v>1510.6</v>
      </c>
    </row>
    <row r="31" spans="1:4" ht="23.25" customHeight="1" thickBot="1">
      <c r="A31" s="7" t="s">
        <v>54</v>
      </c>
      <c r="B31" s="42" t="s">
        <v>252</v>
      </c>
      <c r="C31" s="42" t="s">
        <v>73</v>
      </c>
      <c r="D31" s="38">
        <f>D32+D34</f>
        <v>3176.6</v>
      </c>
    </row>
    <row r="32" spans="1:4" ht="30" customHeight="1" thickBot="1">
      <c r="A32" s="26" t="s">
        <v>49</v>
      </c>
      <c r="B32" s="43" t="s">
        <v>252</v>
      </c>
      <c r="C32" s="43">
        <v>200</v>
      </c>
      <c r="D32" s="39">
        <f>D33</f>
        <v>2609.1</v>
      </c>
    </row>
    <row r="33" spans="1:4" ht="18.75" customHeight="1" thickBot="1">
      <c r="A33" s="27" t="s">
        <v>50</v>
      </c>
      <c r="B33" s="43" t="s">
        <v>252</v>
      </c>
      <c r="C33" s="43">
        <v>240</v>
      </c>
      <c r="D33" s="39">
        <v>2609.1</v>
      </c>
    </row>
    <row r="34" spans="1:4" ht="18.75" customHeight="1" thickBot="1">
      <c r="A34" s="257" t="s">
        <v>55</v>
      </c>
      <c r="B34" s="43" t="s">
        <v>252</v>
      </c>
      <c r="C34" s="43">
        <v>800</v>
      </c>
      <c r="D34" s="39">
        <f>D35</f>
        <v>567.5</v>
      </c>
    </row>
    <row r="35" spans="1:4" ht="19.5" customHeight="1" thickBot="1">
      <c r="A35" s="257" t="s">
        <v>56</v>
      </c>
      <c r="B35" s="43" t="s">
        <v>252</v>
      </c>
      <c r="C35" s="43">
        <v>850</v>
      </c>
      <c r="D35" s="39">
        <v>567.5</v>
      </c>
    </row>
    <row r="36" spans="1:4" ht="28.5" customHeight="1" thickBot="1">
      <c r="A36" s="275" t="s">
        <v>9</v>
      </c>
      <c r="B36" s="265" t="s">
        <v>72</v>
      </c>
      <c r="C36" s="265" t="s">
        <v>73</v>
      </c>
      <c r="D36" s="266">
        <f>D37</f>
        <v>23.9</v>
      </c>
    </row>
    <row r="37" spans="1:4" ht="20.25" customHeight="1" thickBot="1">
      <c r="A37" s="276" t="s">
        <v>253</v>
      </c>
      <c r="B37" s="277" t="s">
        <v>254</v>
      </c>
      <c r="C37" s="277" t="s">
        <v>73</v>
      </c>
      <c r="D37" s="278">
        <f>D38</f>
        <v>23.9</v>
      </c>
    </row>
    <row r="38" spans="1:4" ht="20.25" customHeight="1" thickBot="1">
      <c r="A38" s="256" t="s">
        <v>57</v>
      </c>
      <c r="B38" s="43" t="s">
        <v>255</v>
      </c>
      <c r="C38" s="43" t="s">
        <v>73</v>
      </c>
      <c r="D38" s="39">
        <f>D39</f>
        <v>23.9</v>
      </c>
    </row>
    <row r="39" spans="1:4" ht="29.25" customHeight="1" thickBot="1">
      <c r="A39" s="27" t="s">
        <v>58</v>
      </c>
      <c r="B39" s="43" t="s">
        <v>255</v>
      </c>
      <c r="C39" s="43">
        <v>500</v>
      </c>
      <c r="D39" s="39">
        <f>D40</f>
        <v>23.9</v>
      </c>
    </row>
    <row r="40" spans="1:4" ht="20.25" customHeight="1" thickBot="1">
      <c r="A40" s="257" t="s">
        <v>59</v>
      </c>
      <c r="B40" s="43" t="s">
        <v>255</v>
      </c>
      <c r="C40" s="43">
        <v>540</v>
      </c>
      <c r="D40" s="39">
        <v>23.9</v>
      </c>
    </row>
    <row r="41" spans="1:4" ht="18" customHeight="1" thickBot="1">
      <c r="A41" s="7" t="s">
        <v>235</v>
      </c>
      <c r="B41" s="42" t="s">
        <v>72</v>
      </c>
      <c r="C41" s="42" t="s">
        <v>73</v>
      </c>
      <c r="D41" s="38">
        <f>D42</f>
        <v>100</v>
      </c>
    </row>
    <row r="42" spans="1:4" ht="21.75" customHeight="1" thickBot="1">
      <c r="A42" s="257" t="s">
        <v>256</v>
      </c>
      <c r="B42" s="43" t="s">
        <v>258</v>
      </c>
      <c r="C42" s="43" t="s">
        <v>73</v>
      </c>
      <c r="D42" s="39">
        <f>D43</f>
        <v>100</v>
      </c>
    </row>
    <row r="43" spans="1:4" ht="21.75" customHeight="1" thickBot="1">
      <c r="A43" s="257" t="s">
        <v>237</v>
      </c>
      <c r="B43" s="43" t="s">
        <v>257</v>
      </c>
      <c r="C43" s="43" t="s">
        <v>73</v>
      </c>
      <c r="D43" s="39">
        <f>D44</f>
        <v>100</v>
      </c>
    </row>
    <row r="44" spans="1:4" ht="21.75" customHeight="1" thickBot="1">
      <c r="A44" s="257" t="s">
        <v>55</v>
      </c>
      <c r="B44" s="43" t="s">
        <v>257</v>
      </c>
      <c r="C44" s="43" t="s">
        <v>238</v>
      </c>
      <c r="D44" s="39">
        <f>D45</f>
        <v>100</v>
      </c>
    </row>
    <row r="45" spans="1:4" ht="20.25" customHeight="1" thickBot="1">
      <c r="A45" s="257" t="s">
        <v>75</v>
      </c>
      <c r="B45" s="43" t="s">
        <v>257</v>
      </c>
      <c r="C45" s="43" t="s">
        <v>239</v>
      </c>
      <c r="D45" s="39">
        <v>100</v>
      </c>
    </row>
    <row r="46" spans="1:4" ht="20.25" customHeight="1" thickBot="1">
      <c r="A46" s="32" t="s">
        <v>10</v>
      </c>
      <c r="B46" s="41" t="s">
        <v>72</v>
      </c>
      <c r="C46" s="41" t="s">
        <v>73</v>
      </c>
      <c r="D46" s="236">
        <f>D47</f>
        <v>342.59999999999997</v>
      </c>
    </row>
    <row r="47" spans="1:4" ht="18.75" customHeight="1" thickBot="1">
      <c r="A47" s="257" t="s">
        <v>11</v>
      </c>
      <c r="B47" s="43" t="s">
        <v>72</v>
      </c>
      <c r="C47" s="43" t="s">
        <v>73</v>
      </c>
      <c r="D47" s="39">
        <f>D48</f>
        <v>342.59999999999997</v>
      </c>
    </row>
    <row r="48" spans="1:4" ht="18.75" customHeight="1" thickBot="1">
      <c r="A48" s="257" t="s">
        <v>253</v>
      </c>
      <c r="B48" s="43" t="s">
        <v>246</v>
      </c>
      <c r="C48" s="43" t="s">
        <v>73</v>
      </c>
      <c r="D48" s="39">
        <f xml:space="preserve"> D49</f>
        <v>342.59999999999997</v>
      </c>
    </row>
    <row r="49" spans="1:4" ht="32.25" customHeight="1" thickBot="1">
      <c r="A49" s="257" t="s">
        <v>60</v>
      </c>
      <c r="B49" s="43" t="s">
        <v>259</v>
      </c>
      <c r="C49" s="43" t="s">
        <v>73</v>
      </c>
      <c r="D49" s="39">
        <f>D50+D52</f>
        <v>342.59999999999997</v>
      </c>
    </row>
    <row r="50" spans="1:4" ht="31.5" customHeight="1" thickBot="1">
      <c r="A50" s="257" t="s">
        <v>49</v>
      </c>
      <c r="B50" s="43" t="s">
        <v>259</v>
      </c>
      <c r="C50" s="43">
        <v>100</v>
      </c>
      <c r="D50" s="39">
        <f>D51</f>
        <v>281.2</v>
      </c>
    </row>
    <row r="51" spans="1:4" ht="20.25" customHeight="1" thickBot="1">
      <c r="A51" s="26" t="s">
        <v>50</v>
      </c>
      <c r="B51" s="43" t="s">
        <v>259</v>
      </c>
      <c r="C51" s="43">
        <v>120</v>
      </c>
      <c r="D51" s="39">
        <v>281.2</v>
      </c>
    </row>
    <row r="52" spans="1:4" ht="16.5" thickBot="1">
      <c r="A52" s="256" t="s">
        <v>61</v>
      </c>
      <c r="B52" s="43" t="s">
        <v>259</v>
      </c>
      <c r="C52" s="43">
        <v>200</v>
      </c>
      <c r="D52" s="39">
        <f>D53</f>
        <v>61.4</v>
      </c>
    </row>
    <row r="53" spans="1:4" ht="20.25" customHeight="1" thickBot="1">
      <c r="A53" s="256" t="s">
        <v>62</v>
      </c>
      <c r="B53" s="43" t="s">
        <v>259</v>
      </c>
      <c r="C53" s="43">
        <v>240</v>
      </c>
      <c r="D53" s="39">
        <v>61.4</v>
      </c>
    </row>
    <row r="54" spans="1:4" ht="30.75" customHeight="1" thickBot="1">
      <c r="A54" s="33" t="s">
        <v>12</v>
      </c>
      <c r="B54" s="41" t="s">
        <v>72</v>
      </c>
      <c r="C54" s="41" t="s">
        <v>73</v>
      </c>
      <c r="D54" s="236">
        <f>D55+D64</f>
        <v>965.19999999999993</v>
      </c>
    </row>
    <row r="55" spans="1:4" ht="34.5" customHeight="1" thickBot="1">
      <c r="A55" s="28" t="s">
        <v>13</v>
      </c>
      <c r="B55" s="42" t="s">
        <v>72</v>
      </c>
      <c r="C55" s="42" t="s">
        <v>73</v>
      </c>
      <c r="D55" s="38">
        <f>D56</f>
        <v>922.4</v>
      </c>
    </row>
    <row r="56" spans="1:4" ht="21" customHeight="1" thickBot="1">
      <c r="A56" s="256" t="s">
        <v>260</v>
      </c>
      <c r="B56" s="43" t="s">
        <v>246</v>
      </c>
      <c r="C56" s="43" t="s">
        <v>73</v>
      </c>
      <c r="D56" s="39">
        <f>D57+D60</f>
        <v>922.4</v>
      </c>
    </row>
    <row r="57" spans="1:4" ht="45.75" customHeight="1" thickBot="1">
      <c r="A57" s="256" t="s">
        <v>313</v>
      </c>
      <c r="B57" s="43" t="s">
        <v>261</v>
      </c>
      <c r="C57" s="43" t="s">
        <v>73</v>
      </c>
      <c r="D57" s="39">
        <f>D58</f>
        <v>350</v>
      </c>
    </row>
    <row r="58" spans="1:4" ht="21" customHeight="1" thickBot="1">
      <c r="A58" s="256" t="s">
        <v>61</v>
      </c>
      <c r="B58" s="43" t="s">
        <v>261</v>
      </c>
      <c r="C58" s="43">
        <v>200</v>
      </c>
      <c r="D58" s="39">
        <f>D59</f>
        <v>350</v>
      </c>
    </row>
    <row r="59" spans="1:4" ht="19.5" customHeight="1" thickBot="1">
      <c r="A59" s="256" t="s">
        <v>62</v>
      </c>
      <c r="B59" s="43" t="s">
        <v>261</v>
      </c>
      <c r="C59" s="43">
        <v>240</v>
      </c>
      <c r="D59" s="39">
        <v>350</v>
      </c>
    </row>
    <row r="60" spans="1:4" ht="19.5" customHeight="1" thickBot="1">
      <c r="A60" s="256" t="s">
        <v>63</v>
      </c>
      <c r="B60" s="43" t="s">
        <v>263</v>
      </c>
      <c r="C60" s="43" t="s">
        <v>73</v>
      </c>
      <c r="D60" s="39">
        <f>D61</f>
        <v>572.4</v>
      </c>
    </row>
    <row r="61" spans="1:4" ht="47.25" customHeight="1" thickBot="1">
      <c r="A61" s="256" t="s">
        <v>51</v>
      </c>
      <c r="B61" s="43" t="s">
        <v>262</v>
      </c>
      <c r="C61" s="43" t="s">
        <v>73</v>
      </c>
      <c r="D61" s="39">
        <f>D62</f>
        <v>572.4</v>
      </c>
    </row>
    <row r="62" spans="1:4" ht="18" customHeight="1" thickBot="1">
      <c r="A62" s="256" t="s">
        <v>61</v>
      </c>
      <c r="B62" s="43" t="s">
        <v>262</v>
      </c>
      <c r="C62" s="43">
        <v>200</v>
      </c>
      <c r="D62" s="39">
        <f>D63</f>
        <v>572.4</v>
      </c>
    </row>
    <row r="63" spans="1:4" ht="18" customHeight="1" thickBot="1">
      <c r="A63" s="256" t="s">
        <v>62</v>
      </c>
      <c r="B63" s="43" t="s">
        <v>262</v>
      </c>
      <c r="C63" s="43">
        <v>240</v>
      </c>
      <c r="D63" s="39">
        <v>572.4</v>
      </c>
    </row>
    <row r="64" spans="1:4" ht="29.25" customHeight="1" thickBot="1">
      <c r="A64" s="28" t="s">
        <v>14</v>
      </c>
      <c r="B64" s="42" t="s">
        <v>72</v>
      </c>
      <c r="C64" s="42" t="s">
        <v>73</v>
      </c>
      <c r="D64" s="38">
        <f>D65</f>
        <v>42.8</v>
      </c>
    </row>
    <row r="65" spans="1:4" ht="30.75" customHeight="1" thickBot="1">
      <c r="A65" s="256" t="s">
        <v>264</v>
      </c>
      <c r="B65" s="43" t="s">
        <v>246</v>
      </c>
      <c r="C65" s="43" t="s">
        <v>73</v>
      </c>
      <c r="D65" s="39">
        <f>D66+D68</f>
        <v>42.8</v>
      </c>
    </row>
    <row r="66" spans="1:4" ht="29.25" hidden="1" customHeight="1" thickBot="1">
      <c r="A66" s="256" t="s">
        <v>265</v>
      </c>
      <c r="B66" s="43" t="s">
        <v>267</v>
      </c>
      <c r="C66" s="43">
        <v>200</v>
      </c>
      <c r="D66" s="39">
        <v>0</v>
      </c>
    </row>
    <row r="67" spans="1:4" ht="19.5" hidden="1" customHeight="1" thickBot="1">
      <c r="A67" s="256" t="s">
        <v>62</v>
      </c>
      <c r="B67" s="43" t="s">
        <v>267</v>
      </c>
      <c r="C67" s="43">
        <v>240</v>
      </c>
      <c r="D67" s="39">
        <v>0</v>
      </c>
    </row>
    <row r="68" spans="1:4" ht="19.5" customHeight="1" thickBot="1">
      <c r="A68" s="27" t="s">
        <v>266</v>
      </c>
      <c r="B68" s="43" t="s">
        <v>246</v>
      </c>
      <c r="C68" s="43" t="s">
        <v>73</v>
      </c>
      <c r="D68" s="39">
        <f>D69</f>
        <v>42.8</v>
      </c>
    </row>
    <row r="69" spans="1:4" ht="19.5" customHeight="1" thickBot="1">
      <c r="A69" s="26" t="s">
        <v>64</v>
      </c>
      <c r="B69" s="43" t="s">
        <v>268</v>
      </c>
      <c r="C69" s="43" t="s">
        <v>73</v>
      </c>
      <c r="D69" s="39">
        <f>D70+D73</f>
        <v>42.8</v>
      </c>
    </row>
    <row r="70" spans="1:4" ht="30.75" customHeight="1" thickBot="1">
      <c r="A70" s="256" t="s">
        <v>61</v>
      </c>
      <c r="B70" s="43" t="s">
        <v>268</v>
      </c>
      <c r="C70" s="43">
        <v>200</v>
      </c>
      <c r="D70" s="39">
        <f>D71</f>
        <v>21.4</v>
      </c>
    </row>
    <row r="71" spans="1:4" ht="19.5" customHeight="1" thickBot="1">
      <c r="A71" s="256" t="s">
        <v>62</v>
      </c>
      <c r="B71" s="43" t="s">
        <v>268</v>
      </c>
      <c r="C71" s="43">
        <v>240</v>
      </c>
      <c r="D71" s="39">
        <v>21.4</v>
      </c>
    </row>
    <row r="72" spans="1:4" ht="30.75" customHeight="1" thickBot="1">
      <c r="A72" s="256" t="s">
        <v>65</v>
      </c>
      <c r="B72" s="43" t="s">
        <v>269</v>
      </c>
      <c r="C72" s="43" t="s">
        <v>73</v>
      </c>
      <c r="D72" s="39">
        <f>D73</f>
        <v>21.4</v>
      </c>
    </row>
    <row r="73" spans="1:4" ht="19.5" customHeight="1" thickBot="1">
      <c r="A73" s="27" t="s">
        <v>61</v>
      </c>
      <c r="B73" s="43" t="s">
        <v>269</v>
      </c>
      <c r="C73" s="43">
        <v>200</v>
      </c>
      <c r="D73" s="39">
        <f>D74</f>
        <v>21.4</v>
      </c>
    </row>
    <row r="74" spans="1:4" ht="20.25" customHeight="1" thickBot="1">
      <c r="A74" s="26" t="s">
        <v>62</v>
      </c>
      <c r="B74" s="43" t="s">
        <v>269</v>
      </c>
      <c r="C74" s="43">
        <v>240</v>
      </c>
      <c r="D74" s="39">
        <v>21.4</v>
      </c>
    </row>
    <row r="75" spans="1:4" ht="20.25" customHeight="1" thickBot="1">
      <c r="A75" s="33" t="s">
        <v>15</v>
      </c>
      <c r="B75" s="41" t="s">
        <v>72</v>
      </c>
      <c r="C75" s="41" t="s">
        <v>73</v>
      </c>
      <c r="D75" s="236">
        <f>D76+D84</f>
        <v>3483.1</v>
      </c>
    </row>
    <row r="76" spans="1:4" ht="20.25" customHeight="1" thickBot="1">
      <c r="A76" s="28" t="s">
        <v>16</v>
      </c>
      <c r="B76" s="42" t="s">
        <v>72</v>
      </c>
      <c r="C76" s="42" t="s">
        <v>73</v>
      </c>
      <c r="D76" s="38">
        <f>D77+D81</f>
        <v>3233.1</v>
      </c>
    </row>
    <row r="77" spans="1:4" ht="35.25" customHeight="1" thickBot="1">
      <c r="A77" s="270" t="s">
        <v>270</v>
      </c>
      <c r="B77" s="43" t="s">
        <v>272</v>
      </c>
      <c r="C77" s="43" t="s">
        <v>73</v>
      </c>
      <c r="D77" s="39">
        <f>D78</f>
        <v>3233.1</v>
      </c>
    </row>
    <row r="78" spans="1:4" ht="20.25" customHeight="1" thickBot="1">
      <c r="A78" s="269" t="s">
        <v>271</v>
      </c>
      <c r="B78" s="43" t="s">
        <v>273</v>
      </c>
      <c r="C78" s="43" t="s">
        <v>73</v>
      </c>
      <c r="D78" s="39">
        <f>D79</f>
        <v>3233.1</v>
      </c>
    </row>
    <row r="79" spans="1:4" ht="20.25" customHeight="1" thickBot="1">
      <c r="A79" s="256" t="s">
        <v>61</v>
      </c>
      <c r="B79" s="43" t="s">
        <v>273</v>
      </c>
      <c r="C79" s="43">
        <v>200</v>
      </c>
      <c r="D79" s="39">
        <f>D80</f>
        <v>3233.1</v>
      </c>
    </row>
    <row r="80" spans="1:4" ht="20.25" customHeight="1" thickBot="1">
      <c r="A80" s="256" t="s">
        <v>62</v>
      </c>
      <c r="B80" s="43" t="s">
        <v>273</v>
      </c>
      <c r="C80" s="43">
        <v>240</v>
      </c>
      <c r="D80" s="39">
        <v>3233.1</v>
      </c>
    </row>
    <row r="81" spans="1:4" ht="30.75" hidden="1" customHeight="1" thickBot="1">
      <c r="A81" s="256" t="s">
        <v>274</v>
      </c>
      <c r="B81" s="43" t="s">
        <v>246</v>
      </c>
      <c r="C81" s="43" t="s">
        <v>73</v>
      </c>
      <c r="D81" s="39">
        <f>D82</f>
        <v>0</v>
      </c>
    </row>
    <row r="82" spans="1:4" ht="20.25" hidden="1" customHeight="1" thickBot="1">
      <c r="A82" s="256" t="s">
        <v>61</v>
      </c>
      <c r="B82" s="43" t="s">
        <v>275</v>
      </c>
      <c r="C82" s="43" t="s">
        <v>82</v>
      </c>
      <c r="D82" s="39">
        <f>D83</f>
        <v>0</v>
      </c>
    </row>
    <row r="83" spans="1:4" ht="20.25" hidden="1" customHeight="1" thickBot="1">
      <c r="A83" s="256" t="s">
        <v>62</v>
      </c>
      <c r="B83" s="43" t="s">
        <v>275</v>
      </c>
      <c r="C83" s="43" t="s">
        <v>240</v>
      </c>
      <c r="D83" s="39">
        <v>0</v>
      </c>
    </row>
    <row r="84" spans="1:4" ht="20.25" customHeight="1" thickBot="1">
      <c r="A84" s="28" t="s">
        <v>17</v>
      </c>
      <c r="B84" s="42" t="s">
        <v>72</v>
      </c>
      <c r="C84" s="42" t="s">
        <v>73</v>
      </c>
      <c r="D84" s="38">
        <f>D85</f>
        <v>250</v>
      </c>
    </row>
    <row r="85" spans="1:4" ht="30.75" customHeight="1" thickBot="1">
      <c r="A85" s="27" t="s">
        <v>276</v>
      </c>
      <c r="B85" s="43" t="s">
        <v>246</v>
      </c>
      <c r="C85" s="43" t="s">
        <v>73</v>
      </c>
      <c r="D85" s="39">
        <f>D86</f>
        <v>250</v>
      </c>
    </row>
    <row r="86" spans="1:4" ht="31.5" customHeight="1" thickBot="1">
      <c r="A86" s="257" t="s">
        <v>66</v>
      </c>
      <c r="B86" s="43" t="s">
        <v>277</v>
      </c>
      <c r="C86" s="43" t="s">
        <v>73</v>
      </c>
      <c r="D86" s="39">
        <f>D87</f>
        <v>250</v>
      </c>
    </row>
    <row r="87" spans="1:4" ht="20.25" customHeight="1" thickBot="1">
      <c r="A87" s="26" t="s">
        <v>51</v>
      </c>
      <c r="B87" s="43" t="s">
        <v>278</v>
      </c>
      <c r="C87" s="43" t="s">
        <v>73</v>
      </c>
      <c r="D87" s="39">
        <f>D88</f>
        <v>250</v>
      </c>
    </row>
    <row r="88" spans="1:4" ht="20.25" customHeight="1" thickBot="1">
      <c r="A88" s="256" t="s">
        <v>61</v>
      </c>
      <c r="B88" s="43" t="s">
        <v>278</v>
      </c>
      <c r="C88" s="43">
        <v>200</v>
      </c>
      <c r="D88" s="39">
        <f>D89</f>
        <v>250</v>
      </c>
    </row>
    <row r="89" spans="1:4" ht="20.25" customHeight="1" thickBot="1">
      <c r="A89" s="256" t="s">
        <v>62</v>
      </c>
      <c r="B89" s="43" t="s">
        <v>278</v>
      </c>
      <c r="C89" s="43">
        <v>240</v>
      </c>
      <c r="D89" s="39">
        <v>250</v>
      </c>
    </row>
    <row r="90" spans="1:4" ht="20.25" customHeight="1" thickBot="1">
      <c r="A90" s="35" t="s">
        <v>18</v>
      </c>
      <c r="B90" s="41" t="s">
        <v>72</v>
      </c>
      <c r="C90" s="41" t="s">
        <v>73</v>
      </c>
      <c r="D90" s="236">
        <f>D91+D96</f>
        <v>9646.4</v>
      </c>
    </row>
    <row r="91" spans="1:4" ht="20.25" customHeight="1" thickBot="1">
      <c r="A91" s="7" t="s">
        <v>19</v>
      </c>
      <c r="B91" s="42" t="s">
        <v>72</v>
      </c>
      <c r="C91" s="42" t="s">
        <v>73</v>
      </c>
      <c r="D91" s="38">
        <f>D92</f>
        <v>1744</v>
      </c>
    </row>
    <row r="92" spans="1:4" ht="34.5" customHeight="1" thickBot="1">
      <c r="A92" s="271" t="s">
        <v>279</v>
      </c>
      <c r="B92" s="43" t="s">
        <v>246</v>
      </c>
      <c r="C92" s="43" t="s">
        <v>73</v>
      </c>
      <c r="D92" s="39">
        <f>D93</f>
        <v>1744</v>
      </c>
    </row>
    <row r="93" spans="1:4" ht="20.25" customHeight="1" thickBot="1">
      <c r="A93" s="271" t="s">
        <v>280</v>
      </c>
      <c r="B93" s="43" t="s">
        <v>281</v>
      </c>
      <c r="C93" s="43" t="s">
        <v>73</v>
      </c>
      <c r="D93" s="39">
        <f>D94</f>
        <v>1744</v>
      </c>
    </row>
    <row r="94" spans="1:4" ht="20.25" customHeight="1" thickBot="1">
      <c r="A94" s="27" t="s">
        <v>61</v>
      </c>
      <c r="B94" s="43" t="s">
        <v>281</v>
      </c>
      <c r="C94" s="43">
        <v>200</v>
      </c>
      <c r="D94" s="39">
        <f>D95</f>
        <v>1744</v>
      </c>
    </row>
    <row r="95" spans="1:4" ht="20.25" customHeight="1" thickBot="1">
      <c r="A95" s="257" t="s">
        <v>62</v>
      </c>
      <c r="B95" s="43" t="s">
        <v>281</v>
      </c>
      <c r="C95" s="43">
        <v>240</v>
      </c>
      <c r="D95" s="39">
        <v>1744</v>
      </c>
    </row>
    <row r="96" spans="1:4" ht="20.25" customHeight="1" thickBot="1">
      <c r="A96" s="7" t="s">
        <v>20</v>
      </c>
      <c r="B96" s="42" t="s">
        <v>72</v>
      </c>
      <c r="C96" s="42" t="s">
        <v>73</v>
      </c>
      <c r="D96" s="38">
        <f>D97+D104+D101</f>
        <v>7902.4</v>
      </c>
    </row>
    <row r="97" spans="1:4" ht="20.25" customHeight="1" thickBot="1">
      <c r="A97" s="257" t="s">
        <v>282</v>
      </c>
      <c r="B97" s="43" t="s">
        <v>246</v>
      </c>
      <c r="C97" s="43" t="s">
        <v>73</v>
      </c>
      <c r="D97" s="39">
        <f>D98</f>
        <v>7902.4</v>
      </c>
    </row>
    <row r="98" spans="1:4" ht="20.25" customHeight="1" thickBot="1">
      <c r="A98" s="257" t="s">
        <v>283</v>
      </c>
      <c r="B98" s="43" t="s">
        <v>284</v>
      </c>
      <c r="C98" s="43" t="s">
        <v>73</v>
      </c>
      <c r="D98" s="39">
        <f>D99</f>
        <v>7902.4</v>
      </c>
    </row>
    <row r="99" spans="1:4" ht="20.25" customHeight="1" thickBot="1">
      <c r="A99" s="257" t="s">
        <v>61</v>
      </c>
      <c r="B99" s="43" t="s">
        <v>285</v>
      </c>
      <c r="C99" s="43">
        <v>200</v>
      </c>
      <c r="D99" s="39">
        <f>D100</f>
        <v>7902.4</v>
      </c>
    </row>
    <row r="100" spans="1:4" ht="20.25" customHeight="1" thickBot="1">
      <c r="A100" s="257" t="s">
        <v>62</v>
      </c>
      <c r="B100" s="43" t="s">
        <v>285</v>
      </c>
      <c r="C100" s="43">
        <v>240</v>
      </c>
      <c r="D100" s="39">
        <v>7902.4</v>
      </c>
    </row>
    <row r="101" spans="1:4" ht="20.25" hidden="1" customHeight="1" thickBot="1">
      <c r="A101" s="257" t="s">
        <v>296</v>
      </c>
      <c r="B101" s="43" t="s">
        <v>284</v>
      </c>
      <c r="C101" s="43" t="s">
        <v>73</v>
      </c>
      <c r="D101" s="39">
        <f>D102</f>
        <v>0</v>
      </c>
    </row>
    <row r="102" spans="1:4" ht="20.25" hidden="1" customHeight="1" thickBot="1">
      <c r="A102" s="257" t="s">
        <v>61</v>
      </c>
      <c r="B102" s="43" t="s">
        <v>297</v>
      </c>
      <c r="C102" s="43">
        <v>200</v>
      </c>
      <c r="D102" s="39">
        <f>D103</f>
        <v>0</v>
      </c>
    </row>
    <row r="103" spans="1:4" ht="20.25" hidden="1" customHeight="1" thickBot="1">
      <c r="A103" s="257" t="s">
        <v>62</v>
      </c>
      <c r="B103" s="43" t="s">
        <v>297</v>
      </c>
      <c r="C103" s="43">
        <v>240</v>
      </c>
      <c r="D103" s="39">
        <v>0</v>
      </c>
    </row>
    <row r="104" spans="1:4" ht="20.25" hidden="1" customHeight="1" thickBot="1">
      <c r="A104" s="257" t="s">
        <v>241</v>
      </c>
      <c r="B104" s="43" t="s">
        <v>246</v>
      </c>
      <c r="C104" s="43" t="s">
        <v>73</v>
      </c>
      <c r="D104" s="39">
        <f>D105</f>
        <v>0</v>
      </c>
    </row>
    <row r="105" spans="1:4" ht="20.25" hidden="1" customHeight="1" thickBot="1">
      <c r="A105" s="257" t="s">
        <v>61</v>
      </c>
      <c r="B105" s="43" t="s">
        <v>286</v>
      </c>
      <c r="C105" s="43" t="s">
        <v>82</v>
      </c>
      <c r="D105" s="39">
        <f>D106</f>
        <v>0</v>
      </c>
    </row>
    <row r="106" spans="1:4" ht="20.25" hidden="1" customHeight="1" thickBot="1">
      <c r="A106" s="257" t="s">
        <v>62</v>
      </c>
      <c r="B106" s="43" t="s">
        <v>286</v>
      </c>
      <c r="C106" s="43" t="s">
        <v>240</v>
      </c>
      <c r="D106" s="39">
        <v>0</v>
      </c>
    </row>
    <row r="107" spans="1:4" ht="20.25" customHeight="1" thickBot="1">
      <c r="A107" s="32" t="s">
        <v>21</v>
      </c>
      <c r="B107" s="41" t="s">
        <v>72</v>
      </c>
      <c r="C107" s="41" t="s">
        <v>73</v>
      </c>
      <c r="D107" s="236">
        <f>D108</f>
        <v>15185.400000000001</v>
      </c>
    </row>
    <row r="108" spans="1:4" ht="20.25" customHeight="1" thickBot="1">
      <c r="A108" s="7" t="s">
        <v>22</v>
      </c>
      <c r="B108" s="42" t="s">
        <v>72</v>
      </c>
      <c r="C108" s="42" t="s">
        <v>73</v>
      </c>
      <c r="D108" s="38">
        <f>D109+D117</f>
        <v>15185.400000000001</v>
      </c>
    </row>
    <row r="109" spans="1:4" ht="20.25" customHeight="1" thickBot="1">
      <c r="A109" s="257" t="s">
        <v>287</v>
      </c>
      <c r="B109" s="43" t="s">
        <v>246</v>
      </c>
      <c r="C109" s="43" t="s">
        <v>73</v>
      </c>
      <c r="D109" s="39">
        <f>D110</f>
        <v>11178.7</v>
      </c>
    </row>
    <row r="110" spans="1:4" ht="20.25" customHeight="1" thickBot="1">
      <c r="A110" s="257" t="s">
        <v>288</v>
      </c>
      <c r="B110" s="43" t="s">
        <v>289</v>
      </c>
      <c r="C110" s="43" t="s">
        <v>73</v>
      </c>
      <c r="D110" s="39">
        <f>D111+D113+D115</f>
        <v>11178.7</v>
      </c>
    </row>
    <row r="111" spans="1:4" ht="20.25" customHeight="1" thickBot="1">
      <c r="A111" s="257" t="s">
        <v>49</v>
      </c>
      <c r="B111" s="43" t="s">
        <v>290</v>
      </c>
      <c r="C111" s="43">
        <v>100</v>
      </c>
      <c r="D111" s="39">
        <f>D112</f>
        <v>9080.7000000000007</v>
      </c>
    </row>
    <row r="112" spans="1:4" ht="20.25" customHeight="1" thickBot="1">
      <c r="A112" s="257" t="s">
        <v>67</v>
      </c>
      <c r="B112" s="43" t="s">
        <v>290</v>
      </c>
      <c r="C112" s="43">
        <v>110</v>
      </c>
      <c r="D112" s="39">
        <v>9080.7000000000007</v>
      </c>
    </row>
    <row r="113" spans="1:4" ht="20.25" customHeight="1" thickBot="1">
      <c r="A113" s="257" t="s">
        <v>61</v>
      </c>
      <c r="B113" s="43" t="s">
        <v>290</v>
      </c>
      <c r="C113" s="43">
        <v>200</v>
      </c>
      <c r="D113" s="39">
        <f>D114</f>
        <v>2033</v>
      </c>
    </row>
    <row r="114" spans="1:4" ht="20.25" customHeight="1" thickBot="1">
      <c r="A114" s="257" t="s">
        <v>62</v>
      </c>
      <c r="B114" s="43" t="s">
        <v>290</v>
      </c>
      <c r="C114" s="43">
        <v>240</v>
      </c>
      <c r="D114" s="39">
        <v>2033</v>
      </c>
    </row>
    <row r="115" spans="1:4" ht="20.25" customHeight="1" thickBot="1">
      <c r="A115" s="257" t="s">
        <v>55</v>
      </c>
      <c r="B115" s="43" t="s">
        <v>290</v>
      </c>
      <c r="C115" s="43">
        <v>800</v>
      </c>
      <c r="D115" s="39">
        <f>D116</f>
        <v>65</v>
      </c>
    </row>
    <row r="116" spans="1:4" ht="20.25" customHeight="1" thickBot="1">
      <c r="A116" s="257" t="s">
        <v>56</v>
      </c>
      <c r="B116" s="43" t="s">
        <v>290</v>
      </c>
      <c r="C116" s="43">
        <v>850</v>
      </c>
      <c r="D116" s="240">
        <v>65</v>
      </c>
    </row>
    <row r="117" spans="1:4" ht="33" customHeight="1" thickBot="1">
      <c r="A117" s="258" t="s">
        <v>68</v>
      </c>
      <c r="B117" s="43">
        <v>7000000601</v>
      </c>
      <c r="C117" s="43" t="s">
        <v>73</v>
      </c>
      <c r="D117" s="240">
        <f>D118</f>
        <v>4006.7</v>
      </c>
    </row>
    <row r="118" spans="1:4" ht="20.25" customHeight="1" thickBot="1">
      <c r="A118" s="258" t="s">
        <v>69</v>
      </c>
      <c r="B118" s="43">
        <v>7000000601</v>
      </c>
      <c r="C118" s="43">
        <v>100</v>
      </c>
      <c r="D118" s="240">
        <f>D119</f>
        <v>4006.7</v>
      </c>
    </row>
    <row r="119" spans="1:4" ht="20.25" customHeight="1" thickBot="1">
      <c r="A119" s="257" t="s">
        <v>67</v>
      </c>
      <c r="B119" s="43">
        <v>7000000601</v>
      </c>
      <c r="C119" s="43">
        <v>110</v>
      </c>
      <c r="D119" s="240">
        <v>4006.7</v>
      </c>
    </row>
    <row r="120" spans="1:4" ht="20.25" customHeight="1" thickBot="1">
      <c r="A120" s="32" t="s">
        <v>23</v>
      </c>
      <c r="B120" s="41" t="s">
        <v>72</v>
      </c>
      <c r="C120" s="41" t="s">
        <v>73</v>
      </c>
      <c r="D120" s="236">
        <f>D121</f>
        <v>211.5</v>
      </c>
    </row>
    <row r="121" spans="1:4" ht="18.75" customHeight="1" thickBot="1">
      <c r="A121" s="7" t="s">
        <v>24</v>
      </c>
      <c r="B121" s="42" t="s">
        <v>72</v>
      </c>
      <c r="C121" s="42" t="s">
        <v>73</v>
      </c>
      <c r="D121" s="38">
        <f>D122</f>
        <v>211.5</v>
      </c>
    </row>
    <row r="122" spans="1:4" ht="18.75" customHeight="1" thickBot="1">
      <c r="A122" s="271" t="s">
        <v>291</v>
      </c>
      <c r="B122" s="43" t="s">
        <v>246</v>
      </c>
      <c r="C122" s="43" t="s">
        <v>73</v>
      </c>
      <c r="D122" s="39">
        <f>D123</f>
        <v>211.5</v>
      </c>
    </row>
    <row r="123" spans="1:4" ht="21.75" customHeight="1" thickBot="1">
      <c r="A123" s="269" t="s">
        <v>292</v>
      </c>
      <c r="B123" s="43" t="s">
        <v>308</v>
      </c>
      <c r="C123" s="43" t="s">
        <v>73</v>
      </c>
      <c r="D123" s="39">
        <f>D124</f>
        <v>211.5</v>
      </c>
    </row>
    <row r="124" spans="1:4" ht="21.75" customHeight="1" thickBot="1">
      <c r="A124" s="257" t="s">
        <v>70</v>
      </c>
      <c r="B124" s="43" t="s">
        <v>308</v>
      </c>
      <c r="C124" s="43">
        <v>300</v>
      </c>
      <c r="D124" s="39">
        <f>D125</f>
        <v>211.5</v>
      </c>
    </row>
    <row r="125" spans="1:4" ht="22.5" customHeight="1" thickBot="1">
      <c r="A125" s="257" t="s">
        <v>71</v>
      </c>
      <c r="B125" s="43" t="s">
        <v>308</v>
      </c>
      <c r="C125" s="43">
        <v>310</v>
      </c>
      <c r="D125" s="39">
        <v>211.5</v>
      </c>
    </row>
    <row r="126" spans="1:4" ht="21.75" customHeight="1" thickBot="1">
      <c r="A126" s="32" t="s">
        <v>25</v>
      </c>
      <c r="B126" s="41" t="s">
        <v>72</v>
      </c>
      <c r="C126" s="41" t="s">
        <v>73</v>
      </c>
      <c r="D126" s="236">
        <f>D127</f>
        <v>2136</v>
      </c>
    </row>
    <row r="127" spans="1:4" ht="21.75" customHeight="1" thickBot="1">
      <c r="A127" s="257" t="s">
        <v>26</v>
      </c>
      <c r="B127" s="43" t="s">
        <v>72</v>
      </c>
      <c r="C127" s="43" t="s">
        <v>73</v>
      </c>
      <c r="D127" s="39">
        <f>D128</f>
        <v>2136</v>
      </c>
    </row>
    <row r="128" spans="1:4" ht="32.25" customHeight="1" thickBot="1">
      <c r="A128" s="270" t="s">
        <v>293</v>
      </c>
      <c r="B128" s="43" t="s">
        <v>246</v>
      </c>
      <c r="C128" s="43" t="s">
        <v>73</v>
      </c>
      <c r="D128" s="39">
        <f>D129</f>
        <v>2136</v>
      </c>
    </row>
    <row r="129" spans="1:4" ht="21.75" customHeight="1" thickBot="1">
      <c r="A129" s="269" t="s">
        <v>288</v>
      </c>
      <c r="B129" s="43" t="s">
        <v>294</v>
      </c>
      <c r="C129" s="43" t="s">
        <v>73</v>
      </c>
      <c r="D129" s="240">
        <f>D130+D132</f>
        <v>2136</v>
      </c>
    </row>
    <row r="130" spans="1:4" ht="48.75" customHeight="1" thickBot="1">
      <c r="A130" s="257" t="s">
        <v>49</v>
      </c>
      <c r="B130" s="43" t="s">
        <v>295</v>
      </c>
      <c r="C130" s="43">
        <v>100</v>
      </c>
      <c r="D130" s="39">
        <f>D131</f>
        <v>2036</v>
      </c>
    </row>
    <row r="131" spans="1:4" ht="24.75" customHeight="1" thickBot="1">
      <c r="A131" s="257" t="s">
        <v>67</v>
      </c>
      <c r="B131" s="43" t="s">
        <v>295</v>
      </c>
      <c r="C131" s="43">
        <v>110</v>
      </c>
      <c r="D131" s="39">
        <v>2036</v>
      </c>
    </row>
    <row r="132" spans="1:4" ht="27.75" customHeight="1" thickBot="1">
      <c r="A132" s="257" t="s">
        <v>61</v>
      </c>
      <c r="B132" s="43" t="s">
        <v>295</v>
      </c>
      <c r="C132" s="43">
        <v>200</v>
      </c>
      <c r="D132" s="39">
        <f>D133</f>
        <v>100</v>
      </c>
    </row>
    <row r="133" spans="1:4" ht="21" customHeight="1" thickBot="1">
      <c r="A133" s="257" t="s">
        <v>62</v>
      </c>
      <c r="B133" s="43" t="s">
        <v>295</v>
      </c>
      <c r="C133" s="43">
        <v>240</v>
      </c>
      <c r="D133" s="240">
        <v>100</v>
      </c>
    </row>
    <row r="134" spans="1:4" ht="18.75">
      <c r="A134" s="18"/>
    </row>
    <row r="135" spans="1:4" ht="18.75">
      <c r="A135" s="18"/>
    </row>
    <row r="136" spans="1:4" ht="18.75">
      <c r="A136" s="18"/>
    </row>
  </sheetData>
  <mergeCells count="8">
    <mergeCell ref="A8:D8"/>
    <mergeCell ref="B9:D9"/>
    <mergeCell ref="A1:D1"/>
    <mergeCell ref="A2:D2"/>
    <mergeCell ref="A3:D3"/>
    <mergeCell ref="A4:D4"/>
    <mergeCell ref="A6:D6"/>
    <mergeCell ref="A7:D7"/>
  </mergeCells>
  <pageMargins left="1.0826771653543308" right="0.8858267716535434" top="0.98425196850393704" bottom="0.78740157480314965" header="0.31496062992125984" footer="0.31496062992125984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E136"/>
  <sheetViews>
    <sheetView workbookViewId="0">
      <selection activeCell="A120" sqref="A120:XFD122"/>
    </sheetView>
  </sheetViews>
  <sheetFormatPr defaultRowHeight="15"/>
  <cols>
    <col min="1" max="1" width="113.28515625" customWidth="1"/>
    <col min="2" max="2" width="18.28515625" customWidth="1"/>
    <col min="4" max="4" width="14.42578125" customWidth="1"/>
    <col min="5" max="5" width="12" customWidth="1"/>
  </cols>
  <sheetData>
    <row r="1" spans="1:5" ht="15.75">
      <c r="A1" s="298" t="s">
        <v>79</v>
      </c>
      <c r="B1" s="298"/>
      <c r="C1" s="298"/>
      <c r="D1" s="298"/>
      <c r="E1" s="298"/>
    </row>
    <row r="2" spans="1:5" ht="15.75">
      <c r="A2" s="298" t="s">
        <v>83</v>
      </c>
      <c r="B2" s="298"/>
      <c r="C2" s="298"/>
      <c r="D2" s="298"/>
      <c r="E2" s="298"/>
    </row>
    <row r="3" spans="1:5" ht="15.75">
      <c r="A3" s="298" t="s">
        <v>0</v>
      </c>
      <c r="B3" s="298"/>
      <c r="C3" s="298"/>
      <c r="D3" s="298"/>
      <c r="E3" s="298"/>
    </row>
    <row r="4" spans="1:5" ht="15.75">
      <c r="A4" s="298" t="s">
        <v>335</v>
      </c>
      <c r="B4" s="298"/>
      <c r="C4" s="298"/>
      <c r="D4" s="298"/>
      <c r="E4" s="298"/>
    </row>
    <row r="5" spans="1:5">
      <c r="A5" s="2"/>
      <c r="B5" s="1"/>
      <c r="C5" s="1"/>
      <c r="D5" s="1"/>
      <c r="E5" s="1"/>
    </row>
    <row r="6" spans="1:5" ht="36.75" customHeight="1">
      <c r="A6" s="300" t="s">
        <v>321</v>
      </c>
      <c r="B6" s="300"/>
      <c r="C6" s="300"/>
      <c r="D6" s="300"/>
      <c r="E6" s="300"/>
    </row>
    <row r="7" spans="1:5" ht="16.5" thickBot="1">
      <c r="A7" s="37"/>
      <c r="B7" s="311" t="s">
        <v>2</v>
      </c>
      <c r="C7" s="311"/>
      <c r="D7" s="311"/>
      <c r="E7" s="311"/>
    </row>
    <row r="8" spans="1:5" ht="16.5" thickBot="1">
      <c r="A8" s="302" t="s">
        <v>3</v>
      </c>
      <c r="B8" s="302" t="s">
        <v>42</v>
      </c>
      <c r="C8" s="302" t="s">
        <v>43</v>
      </c>
      <c r="D8" s="304" t="s">
        <v>6</v>
      </c>
      <c r="E8" s="312"/>
    </row>
    <row r="9" spans="1:5" ht="16.5" thickBot="1">
      <c r="A9" s="303"/>
      <c r="B9" s="303"/>
      <c r="C9" s="303"/>
      <c r="D9" s="17">
        <v>2026</v>
      </c>
      <c r="E9" s="17">
        <v>2027</v>
      </c>
    </row>
    <row r="10" spans="1:5" ht="31.5" customHeight="1" thickBot="1">
      <c r="A10" s="7" t="s">
        <v>302</v>
      </c>
      <c r="B10" s="222" t="s">
        <v>246</v>
      </c>
      <c r="C10" s="277" t="s">
        <v>73</v>
      </c>
      <c r="D10" s="38">
        <f>D11+D49+D57+D78+D93+D110+D123+D129</f>
        <v>47631.100000000006</v>
      </c>
      <c r="E10" s="38">
        <f>E11+E49+E57+E78+E93+E110+E123+E129</f>
        <v>49364</v>
      </c>
    </row>
    <row r="11" spans="1:5" ht="20.25" customHeight="1" thickBot="1">
      <c r="A11" s="24" t="s">
        <v>249</v>
      </c>
      <c r="B11" s="41" t="s">
        <v>72</v>
      </c>
      <c r="C11" s="41" t="s">
        <v>73</v>
      </c>
      <c r="D11" s="236">
        <f>D12+D18+D36+D40+D45</f>
        <v>20572.900000000001</v>
      </c>
      <c r="E11" s="236">
        <f t="shared" ref="E11" si="0">E12+E18+E36+E40+E45</f>
        <v>21865.599999999999</v>
      </c>
    </row>
    <row r="12" spans="1:5" ht="32.25" customHeight="1" thickBot="1">
      <c r="A12" s="22" t="s">
        <v>46</v>
      </c>
      <c r="B12" s="42" t="s">
        <v>72</v>
      </c>
      <c r="C12" s="42" t="s">
        <v>73</v>
      </c>
      <c r="D12" s="38">
        <f t="shared" ref="D12:E16" si="1">D13</f>
        <v>2429</v>
      </c>
      <c r="E12" s="38">
        <f t="shared" si="1"/>
        <v>2429</v>
      </c>
    </row>
    <row r="13" spans="1:5" ht="20.25" customHeight="1" thickBot="1">
      <c r="A13" s="27" t="s">
        <v>47</v>
      </c>
      <c r="B13" s="43" t="s">
        <v>246</v>
      </c>
      <c r="C13" s="43" t="s">
        <v>73</v>
      </c>
      <c r="D13" s="39">
        <f t="shared" si="1"/>
        <v>2429</v>
      </c>
      <c r="E13" s="39">
        <f t="shared" si="1"/>
        <v>2429</v>
      </c>
    </row>
    <row r="14" spans="1:5" ht="20.25" customHeight="1" thickBot="1">
      <c r="A14" s="27" t="s">
        <v>47</v>
      </c>
      <c r="B14" s="43" t="s">
        <v>247</v>
      </c>
      <c r="C14" s="43" t="s">
        <v>73</v>
      </c>
      <c r="D14" s="39">
        <f t="shared" si="1"/>
        <v>2429</v>
      </c>
      <c r="E14" s="39">
        <f t="shared" si="1"/>
        <v>2429</v>
      </c>
    </row>
    <row r="15" spans="1:5" ht="20.25" customHeight="1" thickBot="1">
      <c r="A15" s="257" t="s">
        <v>48</v>
      </c>
      <c r="B15" s="43" t="s">
        <v>248</v>
      </c>
      <c r="C15" s="43" t="s">
        <v>73</v>
      </c>
      <c r="D15" s="39">
        <f t="shared" si="1"/>
        <v>2429</v>
      </c>
      <c r="E15" s="39">
        <f t="shared" si="1"/>
        <v>2429</v>
      </c>
    </row>
    <row r="16" spans="1:5" ht="20.25" customHeight="1" thickBot="1">
      <c r="A16" s="257" t="s">
        <v>49</v>
      </c>
      <c r="B16" s="43" t="s">
        <v>248</v>
      </c>
      <c r="C16" s="43">
        <v>100</v>
      </c>
      <c r="D16" s="39">
        <f t="shared" si="1"/>
        <v>2429</v>
      </c>
      <c r="E16" s="39">
        <f t="shared" si="1"/>
        <v>2429</v>
      </c>
    </row>
    <row r="17" spans="1:5" ht="20.25" customHeight="1" thickBot="1">
      <c r="A17" s="26" t="s">
        <v>50</v>
      </c>
      <c r="B17" s="43" t="s">
        <v>248</v>
      </c>
      <c r="C17" s="43">
        <v>120</v>
      </c>
      <c r="D17" s="39">
        <v>2429</v>
      </c>
      <c r="E17" s="39">
        <v>2429</v>
      </c>
    </row>
    <row r="18" spans="1:5" ht="20.25" customHeight="1" thickBot="1">
      <c r="A18" s="28" t="s">
        <v>334</v>
      </c>
      <c r="B18" s="42" t="s">
        <v>72</v>
      </c>
      <c r="C18" s="42" t="s">
        <v>73</v>
      </c>
      <c r="D18" s="38">
        <f>D19</f>
        <v>16877.2</v>
      </c>
      <c r="E18" s="38">
        <f>E19</f>
        <v>16917.3</v>
      </c>
    </row>
    <row r="19" spans="1:5" ht="32.25" customHeight="1" thickBot="1">
      <c r="A19" s="256" t="s">
        <v>306</v>
      </c>
      <c r="B19" s="43" t="s">
        <v>246</v>
      </c>
      <c r="C19" s="43" t="s">
        <v>73</v>
      </c>
      <c r="D19" s="39">
        <f>D20</f>
        <v>16877.2</v>
      </c>
      <c r="E19" s="39">
        <f>E20</f>
        <v>16917.3</v>
      </c>
    </row>
    <row r="20" spans="1:5" ht="20.25" customHeight="1" thickBot="1">
      <c r="A20" s="30" t="s">
        <v>51</v>
      </c>
      <c r="B20" s="43" t="s">
        <v>247</v>
      </c>
      <c r="C20" s="43" t="s">
        <v>73</v>
      </c>
      <c r="D20" s="39">
        <f>D21+D24+D30+D27</f>
        <v>16877.2</v>
      </c>
      <c r="E20" s="39">
        <f>E21+E24+E30+E27</f>
        <v>16917.3</v>
      </c>
    </row>
    <row r="21" spans="1:5" ht="20.25" customHeight="1" thickBot="1">
      <c r="A21" s="7" t="s">
        <v>52</v>
      </c>
      <c r="B21" s="42" t="s">
        <v>250</v>
      </c>
      <c r="C21" s="42" t="s">
        <v>73</v>
      </c>
      <c r="D21" s="38">
        <f>D22</f>
        <v>2108.3000000000002</v>
      </c>
      <c r="E21" s="38">
        <f>E22</f>
        <v>2148.3000000000002</v>
      </c>
    </row>
    <row r="22" spans="1:5" ht="20.25" customHeight="1" thickBot="1">
      <c r="A22" s="26" t="s">
        <v>49</v>
      </c>
      <c r="B22" s="43" t="s">
        <v>250</v>
      </c>
      <c r="C22" s="43">
        <v>100</v>
      </c>
      <c r="D22" s="39">
        <f>D23</f>
        <v>2108.3000000000002</v>
      </c>
      <c r="E22" s="39">
        <f>E23</f>
        <v>2148.3000000000002</v>
      </c>
    </row>
    <row r="23" spans="1:5" ht="33" customHeight="1" thickBot="1">
      <c r="A23" s="27" t="s">
        <v>50</v>
      </c>
      <c r="B23" s="43" t="s">
        <v>250</v>
      </c>
      <c r="C23" s="43">
        <v>120</v>
      </c>
      <c r="D23" s="39">
        <v>2108.3000000000002</v>
      </c>
      <c r="E23" s="39">
        <v>2148.3000000000002</v>
      </c>
    </row>
    <row r="24" spans="1:5" ht="20.25" customHeight="1" thickBot="1">
      <c r="A24" s="7" t="s">
        <v>53</v>
      </c>
      <c r="B24" s="42" t="s">
        <v>251</v>
      </c>
      <c r="C24" s="42" t="s">
        <v>73</v>
      </c>
      <c r="D24" s="38">
        <f>D25</f>
        <v>10078.700000000001</v>
      </c>
      <c r="E24" s="38">
        <f>E25</f>
        <v>10078.700000000001</v>
      </c>
    </row>
    <row r="25" spans="1:5" ht="20.25" customHeight="1" thickBot="1">
      <c r="A25" s="26" t="s">
        <v>49</v>
      </c>
      <c r="B25" s="43" t="s">
        <v>251</v>
      </c>
      <c r="C25" s="43">
        <v>100</v>
      </c>
      <c r="D25" s="39">
        <f>D26</f>
        <v>10078.700000000001</v>
      </c>
      <c r="E25" s="39">
        <f>E26</f>
        <v>10078.700000000001</v>
      </c>
    </row>
    <row r="26" spans="1:5" ht="20.25" customHeight="1" thickBot="1">
      <c r="A26" s="27" t="s">
        <v>50</v>
      </c>
      <c r="B26" s="43" t="s">
        <v>251</v>
      </c>
      <c r="C26" s="43">
        <v>120</v>
      </c>
      <c r="D26" s="39">
        <v>10078.700000000001</v>
      </c>
      <c r="E26" s="39">
        <v>10078.700000000001</v>
      </c>
    </row>
    <row r="27" spans="1:5" ht="20.25" customHeight="1" thickBot="1">
      <c r="A27" s="7" t="s">
        <v>311</v>
      </c>
      <c r="B27" s="42" t="s">
        <v>312</v>
      </c>
      <c r="C27" s="42" t="s">
        <v>73</v>
      </c>
      <c r="D27" s="38">
        <f>D28</f>
        <v>1510.6</v>
      </c>
      <c r="E27" s="38">
        <f>E28</f>
        <v>1510.7</v>
      </c>
    </row>
    <row r="28" spans="1:5" ht="20.25" customHeight="1" thickBot="1">
      <c r="A28" s="26" t="s">
        <v>49</v>
      </c>
      <c r="B28" s="43" t="s">
        <v>312</v>
      </c>
      <c r="C28" s="43" t="s">
        <v>318</v>
      </c>
      <c r="D28" s="39">
        <f>D29</f>
        <v>1510.6</v>
      </c>
      <c r="E28" s="39">
        <f>E29</f>
        <v>1510.7</v>
      </c>
    </row>
    <row r="29" spans="1:5" ht="20.25" customHeight="1" thickBot="1">
      <c r="A29" s="27" t="s">
        <v>50</v>
      </c>
      <c r="B29" s="43" t="s">
        <v>312</v>
      </c>
      <c r="C29" s="43">
        <v>120</v>
      </c>
      <c r="D29" s="39">
        <v>1510.6</v>
      </c>
      <c r="E29" s="39">
        <v>1510.7</v>
      </c>
    </row>
    <row r="30" spans="1:5" ht="20.25" customHeight="1" thickBot="1">
      <c r="A30" s="7" t="s">
        <v>54</v>
      </c>
      <c r="B30" s="42" t="s">
        <v>252</v>
      </c>
      <c r="C30" s="42" t="s">
        <v>73</v>
      </c>
      <c r="D30" s="38">
        <f>D31+D33</f>
        <v>3179.6</v>
      </c>
      <c r="E30" s="38">
        <f>E31+E33</f>
        <v>3179.6</v>
      </c>
    </row>
    <row r="31" spans="1:5" ht="20.25" customHeight="1" thickBot="1">
      <c r="A31" s="26" t="s">
        <v>49</v>
      </c>
      <c r="B31" s="43" t="s">
        <v>252</v>
      </c>
      <c r="C31" s="43">
        <v>200</v>
      </c>
      <c r="D31" s="39">
        <f>D32</f>
        <v>2612.1</v>
      </c>
      <c r="E31" s="39">
        <f>E32</f>
        <v>2612.1</v>
      </c>
    </row>
    <row r="32" spans="1:5" ht="20.25" customHeight="1" thickBot="1">
      <c r="A32" s="27" t="s">
        <v>50</v>
      </c>
      <c r="B32" s="43" t="s">
        <v>252</v>
      </c>
      <c r="C32" s="43">
        <v>240</v>
      </c>
      <c r="D32" s="39">
        <v>2612.1</v>
      </c>
      <c r="E32" s="39">
        <v>2612.1</v>
      </c>
    </row>
    <row r="33" spans="1:5" ht="20.25" customHeight="1" thickBot="1">
      <c r="A33" s="257" t="s">
        <v>55</v>
      </c>
      <c r="B33" s="43" t="s">
        <v>252</v>
      </c>
      <c r="C33" s="43">
        <v>800</v>
      </c>
      <c r="D33" s="39">
        <f>D34</f>
        <v>567.5</v>
      </c>
      <c r="E33" s="39">
        <f>E34</f>
        <v>567.5</v>
      </c>
    </row>
    <row r="34" spans="1:5" ht="20.25" customHeight="1" thickBot="1">
      <c r="A34" s="257" t="s">
        <v>56</v>
      </c>
      <c r="B34" s="43" t="s">
        <v>252</v>
      </c>
      <c r="C34" s="43">
        <v>850</v>
      </c>
      <c r="D34" s="39">
        <v>567.5</v>
      </c>
      <c r="E34" s="39">
        <v>567.5</v>
      </c>
    </row>
    <row r="35" spans="1:5" ht="20.25" hidden="1" customHeight="1" thickBot="1">
      <c r="A35" s="275" t="s">
        <v>9</v>
      </c>
      <c r="B35" s="265" t="s">
        <v>72</v>
      </c>
      <c r="C35" s="265" t="s">
        <v>73</v>
      </c>
      <c r="D35" s="266">
        <f t="shared" ref="D35:E38" si="2">D36</f>
        <v>0</v>
      </c>
      <c r="E35" s="266">
        <f t="shared" si="2"/>
        <v>0</v>
      </c>
    </row>
    <row r="36" spans="1:5" ht="20.25" hidden="1" customHeight="1" thickBot="1">
      <c r="A36" s="276" t="s">
        <v>253</v>
      </c>
      <c r="B36" s="277" t="s">
        <v>254</v>
      </c>
      <c r="C36" s="277" t="s">
        <v>73</v>
      </c>
      <c r="D36" s="278">
        <f t="shared" si="2"/>
        <v>0</v>
      </c>
      <c r="E36" s="278">
        <f t="shared" si="2"/>
        <v>0</v>
      </c>
    </row>
    <row r="37" spans="1:5" ht="35.25" hidden="1" customHeight="1" thickBot="1">
      <c r="A37" s="256" t="s">
        <v>57</v>
      </c>
      <c r="B37" s="43" t="s">
        <v>255</v>
      </c>
      <c r="C37" s="43" t="s">
        <v>73</v>
      </c>
      <c r="D37" s="39">
        <f t="shared" si="2"/>
        <v>0</v>
      </c>
      <c r="E37" s="39">
        <f t="shared" si="2"/>
        <v>0</v>
      </c>
    </row>
    <row r="38" spans="1:5" ht="33.75" hidden="1" customHeight="1" thickBot="1">
      <c r="A38" s="27" t="s">
        <v>58</v>
      </c>
      <c r="B38" s="43" t="s">
        <v>255</v>
      </c>
      <c r="C38" s="43">
        <v>500</v>
      </c>
      <c r="D38" s="39">
        <f t="shared" si="2"/>
        <v>0</v>
      </c>
      <c r="E38" s="39">
        <f t="shared" si="2"/>
        <v>0</v>
      </c>
    </row>
    <row r="39" spans="1:5" ht="20.25" hidden="1" customHeight="1" thickBot="1">
      <c r="A39" s="257" t="s">
        <v>59</v>
      </c>
      <c r="B39" s="43" t="s">
        <v>255</v>
      </c>
      <c r="C39" s="43">
        <v>540</v>
      </c>
      <c r="D39" s="39">
        <v>0</v>
      </c>
      <c r="E39" s="39">
        <v>0</v>
      </c>
    </row>
    <row r="40" spans="1:5" ht="20.25" customHeight="1" thickBot="1">
      <c r="A40" s="274" t="s">
        <v>235</v>
      </c>
      <c r="B40" s="265" t="s">
        <v>72</v>
      </c>
      <c r="C40" s="265" t="s">
        <v>73</v>
      </c>
      <c r="D40" s="266">
        <f t="shared" ref="D40:E43" si="3">D41</f>
        <v>100</v>
      </c>
      <c r="E40" s="266">
        <f t="shared" si="3"/>
        <v>100</v>
      </c>
    </row>
    <row r="41" spans="1:5" ht="20.25" customHeight="1" thickBot="1">
      <c r="A41" s="257" t="s">
        <v>256</v>
      </c>
      <c r="B41" s="43" t="s">
        <v>258</v>
      </c>
      <c r="C41" s="43" t="s">
        <v>73</v>
      </c>
      <c r="D41" s="39">
        <f t="shared" si="3"/>
        <v>100</v>
      </c>
      <c r="E41" s="39">
        <f t="shared" si="3"/>
        <v>100</v>
      </c>
    </row>
    <row r="42" spans="1:5" ht="20.25" customHeight="1" thickBot="1">
      <c r="A42" s="257" t="s">
        <v>237</v>
      </c>
      <c r="B42" s="43" t="s">
        <v>257</v>
      </c>
      <c r="C42" s="43" t="s">
        <v>73</v>
      </c>
      <c r="D42" s="39">
        <f t="shared" si="3"/>
        <v>100</v>
      </c>
      <c r="E42" s="39">
        <f t="shared" si="3"/>
        <v>100</v>
      </c>
    </row>
    <row r="43" spans="1:5" ht="20.25" customHeight="1" thickBot="1">
      <c r="A43" s="257" t="s">
        <v>55</v>
      </c>
      <c r="B43" s="43" t="s">
        <v>257</v>
      </c>
      <c r="C43" s="43" t="s">
        <v>238</v>
      </c>
      <c r="D43" s="39">
        <f t="shared" si="3"/>
        <v>100</v>
      </c>
      <c r="E43" s="39">
        <f t="shared" si="3"/>
        <v>100</v>
      </c>
    </row>
    <row r="44" spans="1:5" ht="20.25" customHeight="1" thickBot="1">
      <c r="A44" s="257" t="s">
        <v>75</v>
      </c>
      <c r="B44" s="43" t="s">
        <v>257</v>
      </c>
      <c r="C44" s="43" t="s">
        <v>239</v>
      </c>
      <c r="D44" s="39">
        <v>100</v>
      </c>
      <c r="E44" s="39">
        <v>100</v>
      </c>
    </row>
    <row r="45" spans="1:5" ht="20.25" customHeight="1" thickBot="1">
      <c r="A45" s="274" t="s">
        <v>39</v>
      </c>
      <c r="B45" s="265" t="s">
        <v>72</v>
      </c>
      <c r="C45" s="265" t="s">
        <v>73</v>
      </c>
      <c r="D45" s="266">
        <f>D46</f>
        <v>1166.7</v>
      </c>
      <c r="E45" s="266">
        <f t="shared" ref="E45:E47" si="4">E46</f>
        <v>2419.3000000000002</v>
      </c>
    </row>
    <row r="46" spans="1:5" ht="20.25" customHeight="1" thickBot="1">
      <c r="A46" s="255" t="s">
        <v>329</v>
      </c>
      <c r="B46" s="43" t="s">
        <v>246</v>
      </c>
      <c r="C46" s="43" t="s">
        <v>73</v>
      </c>
      <c r="D46" s="39">
        <f>D47</f>
        <v>1166.7</v>
      </c>
      <c r="E46" s="39">
        <f t="shared" si="4"/>
        <v>2419.3000000000002</v>
      </c>
    </row>
    <row r="47" spans="1:5" ht="20.25" customHeight="1" thickBot="1">
      <c r="A47" s="255" t="s">
        <v>55</v>
      </c>
      <c r="B47" s="43" t="s">
        <v>301</v>
      </c>
      <c r="C47" s="43" t="s">
        <v>238</v>
      </c>
      <c r="D47" s="39">
        <f>D48</f>
        <v>1166.7</v>
      </c>
      <c r="E47" s="39">
        <f t="shared" si="4"/>
        <v>2419.3000000000002</v>
      </c>
    </row>
    <row r="48" spans="1:5" ht="31.5" customHeight="1" thickBot="1">
      <c r="A48" s="255" t="s">
        <v>75</v>
      </c>
      <c r="B48" s="43" t="s">
        <v>301</v>
      </c>
      <c r="C48" s="43" t="s">
        <v>239</v>
      </c>
      <c r="D48" s="39">
        <v>1166.7</v>
      </c>
      <c r="E48" s="39">
        <v>2419.3000000000002</v>
      </c>
    </row>
    <row r="49" spans="1:5" ht="20.25" customHeight="1" thickBot="1">
      <c r="A49" s="32" t="s">
        <v>10</v>
      </c>
      <c r="B49" s="41" t="s">
        <v>72</v>
      </c>
      <c r="C49" s="41" t="s">
        <v>73</v>
      </c>
      <c r="D49" s="236">
        <f t="shared" ref="D49:E50" si="5">D50</f>
        <v>375.4</v>
      </c>
      <c r="E49" s="236">
        <f t="shared" si="5"/>
        <v>389.2</v>
      </c>
    </row>
    <row r="50" spans="1:5" ht="32.25" customHeight="1" thickBot="1">
      <c r="A50" s="257" t="s">
        <v>11</v>
      </c>
      <c r="B50" s="43" t="s">
        <v>72</v>
      </c>
      <c r="C50" s="43" t="s">
        <v>73</v>
      </c>
      <c r="D50" s="39">
        <f t="shared" si="5"/>
        <v>375.4</v>
      </c>
      <c r="E50" s="39">
        <f t="shared" si="5"/>
        <v>389.2</v>
      </c>
    </row>
    <row r="51" spans="1:5" ht="20.25" customHeight="1" thickBot="1">
      <c r="A51" s="257" t="s">
        <v>253</v>
      </c>
      <c r="B51" s="43" t="s">
        <v>246</v>
      </c>
      <c r="C51" s="43" t="s">
        <v>73</v>
      </c>
      <c r="D51" s="39">
        <f xml:space="preserve"> D52</f>
        <v>375.4</v>
      </c>
      <c r="E51" s="39">
        <f xml:space="preserve"> E52</f>
        <v>389.2</v>
      </c>
    </row>
    <row r="52" spans="1:5" ht="30" customHeight="1" thickBot="1">
      <c r="A52" s="257" t="s">
        <v>60</v>
      </c>
      <c r="B52" s="43" t="s">
        <v>259</v>
      </c>
      <c r="C52" s="43" t="s">
        <v>73</v>
      </c>
      <c r="D52" s="39">
        <f>D53+D55</f>
        <v>375.4</v>
      </c>
      <c r="E52" s="39">
        <f>E53+E55</f>
        <v>389.2</v>
      </c>
    </row>
    <row r="53" spans="1:5" ht="31.5" customHeight="1" thickBot="1">
      <c r="A53" s="257" t="s">
        <v>49</v>
      </c>
      <c r="B53" s="43" t="s">
        <v>259</v>
      </c>
      <c r="C53" s="43">
        <v>100</v>
      </c>
      <c r="D53" s="39">
        <f>D54</f>
        <v>281.2</v>
      </c>
      <c r="E53" s="39">
        <f>E54</f>
        <v>281.2</v>
      </c>
    </row>
    <row r="54" spans="1:5" ht="20.25" customHeight="1" thickBot="1">
      <c r="A54" s="26" t="s">
        <v>50</v>
      </c>
      <c r="B54" s="43" t="s">
        <v>259</v>
      </c>
      <c r="C54" s="43">
        <v>120</v>
      </c>
      <c r="D54" s="39">
        <v>281.2</v>
      </c>
      <c r="E54" s="39">
        <v>281.2</v>
      </c>
    </row>
    <row r="55" spans="1:5" ht="20.25" customHeight="1" thickBot="1">
      <c r="A55" s="256" t="s">
        <v>61</v>
      </c>
      <c r="B55" s="43" t="s">
        <v>259</v>
      </c>
      <c r="C55" s="43">
        <v>200</v>
      </c>
      <c r="D55" s="39">
        <f>D56</f>
        <v>94.2</v>
      </c>
      <c r="E55" s="39">
        <f>E56</f>
        <v>108</v>
      </c>
    </row>
    <row r="56" spans="1:5" ht="33.75" customHeight="1" thickBot="1">
      <c r="A56" s="256" t="s">
        <v>62</v>
      </c>
      <c r="B56" s="43" t="s">
        <v>259</v>
      </c>
      <c r="C56" s="43">
        <v>240</v>
      </c>
      <c r="D56" s="39">
        <v>94.2</v>
      </c>
      <c r="E56" s="39">
        <v>108</v>
      </c>
    </row>
    <row r="57" spans="1:5" ht="20.25" customHeight="1" thickBot="1">
      <c r="A57" s="33" t="s">
        <v>12</v>
      </c>
      <c r="B57" s="41" t="s">
        <v>72</v>
      </c>
      <c r="C57" s="41" t="s">
        <v>73</v>
      </c>
      <c r="D57" s="236">
        <f>D58+D67</f>
        <v>865.19999999999993</v>
      </c>
      <c r="E57" s="236">
        <f>E58+E67</f>
        <v>865.19999999999993</v>
      </c>
    </row>
    <row r="58" spans="1:5" ht="20.25" customHeight="1" thickBot="1">
      <c r="A58" s="28" t="s">
        <v>13</v>
      </c>
      <c r="B58" s="42" t="s">
        <v>72</v>
      </c>
      <c r="C58" s="42" t="s">
        <v>73</v>
      </c>
      <c r="D58" s="38">
        <f>D59</f>
        <v>822.4</v>
      </c>
      <c r="E58" s="38">
        <f>E59</f>
        <v>822.4</v>
      </c>
    </row>
    <row r="59" spans="1:5" ht="34.5" customHeight="1" thickBot="1">
      <c r="A59" s="256" t="s">
        <v>260</v>
      </c>
      <c r="B59" s="43" t="s">
        <v>246</v>
      </c>
      <c r="C59" s="43" t="s">
        <v>73</v>
      </c>
      <c r="D59" s="39">
        <f>D60+D63</f>
        <v>822.4</v>
      </c>
      <c r="E59" s="39">
        <f>E60+E63</f>
        <v>822.4</v>
      </c>
    </row>
    <row r="60" spans="1:5" ht="20.25" customHeight="1" thickBot="1">
      <c r="A60" s="256" t="s">
        <v>313</v>
      </c>
      <c r="B60" s="43" t="s">
        <v>261</v>
      </c>
      <c r="C60" s="43" t="s">
        <v>73</v>
      </c>
      <c r="D60" s="39">
        <f>D61</f>
        <v>250</v>
      </c>
      <c r="E60" s="39">
        <f>E61</f>
        <v>250</v>
      </c>
    </row>
    <row r="61" spans="1:5" ht="20.25" customHeight="1" thickBot="1">
      <c r="A61" s="256" t="s">
        <v>61</v>
      </c>
      <c r="B61" s="43" t="s">
        <v>261</v>
      </c>
      <c r="C61" s="43">
        <v>200</v>
      </c>
      <c r="D61" s="39">
        <f>D62</f>
        <v>250</v>
      </c>
      <c r="E61" s="39">
        <f>E62</f>
        <v>250</v>
      </c>
    </row>
    <row r="62" spans="1:5" ht="20.25" customHeight="1" thickBot="1">
      <c r="A62" s="256" t="s">
        <v>62</v>
      </c>
      <c r="B62" s="43" t="s">
        <v>261</v>
      </c>
      <c r="C62" s="43">
        <v>240</v>
      </c>
      <c r="D62" s="39">
        <v>250</v>
      </c>
      <c r="E62" s="39">
        <v>250</v>
      </c>
    </row>
    <row r="63" spans="1:5" ht="33.75" customHeight="1" thickBot="1">
      <c r="A63" s="256" t="s">
        <v>63</v>
      </c>
      <c r="B63" s="43" t="s">
        <v>263</v>
      </c>
      <c r="C63" s="43" t="s">
        <v>73</v>
      </c>
      <c r="D63" s="39">
        <f t="shared" ref="D63:E65" si="6">D64</f>
        <v>572.4</v>
      </c>
      <c r="E63" s="39">
        <f t="shared" si="6"/>
        <v>572.4</v>
      </c>
    </row>
    <row r="64" spans="1:5" ht="20.25" customHeight="1" thickBot="1">
      <c r="A64" s="256" t="s">
        <v>51</v>
      </c>
      <c r="B64" s="43" t="s">
        <v>262</v>
      </c>
      <c r="C64" s="43" t="s">
        <v>73</v>
      </c>
      <c r="D64" s="39">
        <f t="shared" si="6"/>
        <v>572.4</v>
      </c>
      <c r="E64" s="39">
        <f t="shared" si="6"/>
        <v>572.4</v>
      </c>
    </row>
    <row r="65" spans="1:5" ht="20.25" customHeight="1" thickBot="1">
      <c r="A65" s="256" t="s">
        <v>61</v>
      </c>
      <c r="B65" s="43" t="s">
        <v>262</v>
      </c>
      <c r="C65" s="43">
        <v>200</v>
      </c>
      <c r="D65" s="39">
        <f t="shared" si="6"/>
        <v>572.4</v>
      </c>
      <c r="E65" s="39">
        <f t="shared" si="6"/>
        <v>572.4</v>
      </c>
    </row>
    <row r="66" spans="1:5" ht="20.25" customHeight="1" thickBot="1">
      <c r="A66" s="256" t="s">
        <v>62</v>
      </c>
      <c r="B66" s="43" t="s">
        <v>262</v>
      </c>
      <c r="C66" s="43">
        <v>240</v>
      </c>
      <c r="D66" s="39">
        <v>572.4</v>
      </c>
      <c r="E66" s="39">
        <v>572.4</v>
      </c>
    </row>
    <row r="67" spans="1:5" ht="20.25" customHeight="1" thickBot="1">
      <c r="A67" s="28" t="s">
        <v>14</v>
      </c>
      <c r="B67" s="42" t="s">
        <v>72</v>
      </c>
      <c r="C67" s="42" t="s">
        <v>73</v>
      </c>
      <c r="D67" s="38">
        <f>D68</f>
        <v>42.8</v>
      </c>
      <c r="E67" s="38">
        <f>E68</f>
        <v>42.8</v>
      </c>
    </row>
    <row r="68" spans="1:5" ht="20.25" customHeight="1" thickBot="1">
      <c r="A68" s="256" t="s">
        <v>264</v>
      </c>
      <c r="B68" s="43" t="s">
        <v>246</v>
      </c>
      <c r="C68" s="43" t="s">
        <v>73</v>
      </c>
      <c r="D68" s="39">
        <f>D69+D71</f>
        <v>42.8</v>
      </c>
      <c r="E68" s="39">
        <f>E69+E71</f>
        <v>42.8</v>
      </c>
    </row>
    <row r="69" spans="1:5" ht="20.25" hidden="1" customHeight="1" thickBot="1">
      <c r="A69" s="256" t="s">
        <v>265</v>
      </c>
      <c r="B69" s="43" t="s">
        <v>267</v>
      </c>
      <c r="C69" s="43">
        <v>200</v>
      </c>
      <c r="D69" s="39">
        <v>0</v>
      </c>
      <c r="E69" s="39">
        <v>0</v>
      </c>
    </row>
    <row r="70" spans="1:5" ht="20.25" hidden="1" customHeight="1" thickBot="1">
      <c r="A70" s="256" t="s">
        <v>62</v>
      </c>
      <c r="B70" s="43" t="s">
        <v>267</v>
      </c>
      <c r="C70" s="43">
        <v>240</v>
      </c>
      <c r="D70" s="39">
        <v>0</v>
      </c>
      <c r="E70" s="39">
        <v>0</v>
      </c>
    </row>
    <row r="71" spans="1:5" ht="20.25" customHeight="1" thickBot="1">
      <c r="A71" s="27" t="s">
        <v>266</v>
      </c>
      <c r="B71" s="43" t="s">
        <v>246</v>
      </c>
      <c r="C71" s="43" t="s">
        <v>73</v>
      </c>
      <c r="D71" s="39">
        <f>D72</f>
        <v>42.8</v>
      </c>
      <c r="E71" s="39">
        <f>E72</f>
        <v>42.8</v>
      </c>
    </row>
    <row r="72" spans="1:5" ht="20.25" customHeight="1" thickBot="1">
      <c r="A72" s="26" t="s">
        <v>64</v>
      </c>
      <c r="B72" s="43" t="s">
        <v>268</v>
      </c>
      <c r="C72" s="43" t="s">
        <v>73</v>
      </c>
      <c r="D72" s="39">
        <f>D73+D76</f>
        <v>42.8</v>
      </c>
      <c r="E72" s="39">
        <f>E73+E76</f>
        <v>42.8</v>
      </c>
    </row>
    <row r="73" spans="1:5" ht="20.25" customHeight="1" thickBot="1">
      <c r="A73" s="256" t="s">
        <v>61</v>
      </c>
      <c r="B73" s="43" t="s">
        <v>268</v>
      </c>
      <c r="C73" s="43">
        <v>200</v>
      </c>
      <c r="D73" s="39">
        <f>D74</f>
        <v>21.4</v>
      </c>
      <c r="E73" s="39">
        <f>E74</f>
        <v>21.4</v>
      </c>
    </row>
    <row r="74" spans="1:5" ht="20.25" customHeight="1" thickBot="1">
      <c r="A74" s="256" t="s">
        <v>62</v>
      </c>
      <c r="B74" s="43" t="s">
        <v>268</v>
      </c>
      <c r="C74" s="43">
        <v>240</v>
      </c>
      <c r="D74" s="39">
        <v>21.4</v>
      </c>
      <c r="E74" s="39">
        <v>21.4</v>
      </c>
    </row>
    <row r="75" spans="1:5" ht="20.25" customHeight="1" thickBot="1">
      <c r="A75" s="256" t="s">
        <v>65</v>
      </c>
      <c r="B75" s="43" t="s">
        <v>269</v>
      </c>
      <c r="C75" s="43" t="s">
        <v>73</v>
      </c>
      <c r="D75" s="39">
        <f>D76</f>
        <v>21.4</v>
      </c>
      <c r="E75" s="39">
        <f>E76</f>
        <v>21.4</v>
      </c>
    </row>
    <row r="76" spans="1:5" ht="20.25" customHeight="1" thickBot="1">
      <c r="A76" s="27" t="s">
        <v>61</v>
      </c>
      <c r="B76" s="43" t="s">
        <v>269</v>
      </c>
      <c r="C76" s="43">
        <v>200</v>
      </c>
      <c r="D76" s="39">
        <f>D77</f>
        <v>21.4</v>
      </c>
      <c r="E76" s="39">
        <f>E77</f>
        <v>21.4</v>
      </c>
    </row>
    <row r="77" spans="1:5" ht="20.25" customHeight="1" thickBot="1">
      <c r="A77" s="26" t="s">
        <v>62</v>
      </c>
      <c r="B77" s="43" t="s">
        <v>269</v>
      </c>
      <c r="C77" s="43">
        <v>240</v>
      </c>
      <c r="D77" s="39">
        <v>21.4</v>
      </c>
      <c r="E77" s="39">
        <v>21.4</v>
      </c>
    </row>
    <row r="78" spans="1:5" ht="20.25" customHeight="1" thickBot="1">
      <c r="A78" s="33" t="s">
        <v>15</v>
      </c>
      <c r="B78" s="41" t="s">
        <v>72</v>
      </c>
      <c r="C78" s="41" t="s">
        <v>73</v>
      </c>
      <c r="D78" s="236">
        <f>D79+D87</f>
        <v>3577.3</v>
      </c>
      <c r="E78" s="236">
        <f>E79+E87</f>
        <v>4724.3999999999996</v>
      </c>
    </row>
    <row r="79" spans="1:5" ht="20.25" customHeight="1" thickBot="1">
      <c r="A79" s="28" t="s">
        <v>16</v>
      </c>
      <c r="B79" s="42" t="s">
        <v>72</v>
      </c>
      <c r="C79" s="42" t="s">
        <v>73</v>
      </c>
      <c r="D79" s="38">
        <f>D80+D84</f>
        <v>3327.3</v>
      </c>
      <c r="E79" s="38">
        <f>E80+E84</f>
        <v>4474.3999999999996</v>
      </c>
    </row>
    <row r="80" spans="1:5" ht="20.25" customHeight="1" thickBot="1">
      <c r="A80" s="270" t="s">
        <v>270</v>
      </c>
      <c r="B80" s="43" t="s">
        <v>272</v>
      </c>
      <c r="C80" s="43" t="s">
        <v>73</v>
      </c>
      <c r="D80" s="39">
        <f t="shared" ref="D80:E82" si="7">D81</f>
        <v>3327.3</v>
      </c>
      <c r="E80" s="39">
        <f t="shared" si="7"/>
        <v>4474.3999999999996</v>
      </c>
    </row>
    <row r="81" spans="1:5" ht="20.25" customHeight="1" thickBot="1">
      <c r="A81" s="269" t="s">
        <v>271</v>
      </c>
      <c r="B81" s="43" t="s">
        <v>273</v>
      </c>
      <c r="C81" s="43" t="s">
        <v>73</v>
      </c>
      <c r="D81" s="39">
        <f t="shared" si="7"/>
        <v>3327.3</v>
      </c>
      <c r="E81" s="39">
        <f t="shared" si="7"/>
        <v>4474.3999999999996</v>
      </c>
    </row>
    <row r="82" spans="1:5" ht="20.25" customHeight="1" thickBot="1">
      <c r="A82" s="256" t="s">
        <v>61</v>
      </c>
      <c r="B82" s="43" t="s">
        <v>273</v>
      </c>
      <c r="C82" s="43">
        <v>200</v>
      </c>
      <c r="D82" s="39">
        <f t="shared" si="7"/>
        <v>3327.3</v>
      </c>
      <c r="E82" s="39">
        <f t="shared" si="7"/>
        <v>4474.3999999999996</v>
      </c>
    </row>
    <row r="83" spans="1:5" ht="20.25" customHeight="1" thickBot="1">
      <c r="A83" s="256" t="s">
        <v>62</v>
      </c>
      <c r="B83" s="43" t="s">
        <v>273</v>
      </c>
      <c r="C83" s="43">
        <v>240</v>
      </c>
      <c r="D83" s="39">
        <v>3327.3</v>
      </c>
      <c r="E83" s="39">
        <v>4474.3999999999996</v>
      </c>
    </row>
    <row r="84" spans="1:5" ht="20.25" hidden="1" customHeight="1" thickBot="1">
      <c r="A84" s="256" t="s">
        <v>274</v>
      </c>
      <c r="B84" s="43" t="s">
        <v>246</v>
      </c>
      <c r="C84" s="43" t="s">
        <v>73</v>
      </c>
      <c r="D84" s="39">
        <f t="shared" ref="D84:E85" si="8">D85</f>
        <v>0</v>
      </c>
      <c r="E84" s="39">
        <f t="shared" si="8"/>
        <v>0</v>
      </c>
    </row>
    <row r="85" spans="1:5" ht="20.25" hidden="1" customHeight="1" thickBot="1">
      <c r="A85" s="256" t="s">
        <v>61</v>
      </c>
      <c r="B85" s="43" t="s">
        <v>275</v>
      </c>
      <c r="C85" s="43" t="s">
        <v>82</v>
      </c>
      <c r="D85" s="39">
        <f t="shared" si="8"/>
        <v>0</v>
      </c>
      <c r="E85" s="39">
        <f t="shared" si="8"/>
        <v>0</v>
      </c>
    </row>
    <row r="86" spans="1:5" ht="20.25" hidden="1" customHeight="1" thickBot="1">
      <c r="A86" s="256" t="s">
        <v>62</v>
      </c>
      <c r="B86" s="43" t="s">
        <v>275</v>
      </c>
      <c r="C86" s="43" t="s">
        <v>240</v>
      </c>
      <c r="D86" s="39">
        <v>0</v>
      </c>
      <c r="E86" s="39">
        <v>0</v>
      </c>
    </row>
    <row r="87" spans="1:5" ht="20.25" customHeight="1" thickBot="1">
      <c r="A87" s="28" t="s">
        <v>17</v>
      </c>
      <c r="B87" s="42" t="s">
        <v>72</v>
      </c>
      <c r="C87" s="42" t="s">
        <v>73</v>
      </c>
      <c r="D87" s="38">
        <f t="shared" ref="D87:E91" si="9">D88</f>
        <v>250</v>
      </c>
      <c r="E87" s="38">
        <f t="shared" si="9"/>
        <v>250</v>
      </c>
    </row>
    <row r="88" spans="1:5" ht="20.25" customHeight="1" thickBot="1">
      <c r="A88" s="27" t="s">
        <v>276</v>
      </c>
      <c r="B88" s="43" t="s">
        <v>246</v>
      </c>
      <c r="C88" s="43" t="s">
        <v>73</v>
      </c>
      <c r="D88" s="39">
        <f t="shared" si="9"/>
        <v>250</v>
      </c>
      <c r="E88" s="39">
        <f t="shared" si="9"/>
        <v>250</v>
      </c>
    </row>
    <row r="89" spans="1:5" ht="20.25" customHeight="1" thickBot="1">
      <c r="A89" s="257" t="s">
        <v>66</v>
      </c>
      <c r="B89" s="43" t="s">
        <v>277</v>
      </c>
      <c r="C89" s="43" t="s">
        <v>73</v>
      </c>
      <c r="D89" s="39">
        <f t="shared" si="9"/>
        <v>250</v>
      </c>
      <c r="E89" s="39">
        <f t="shared" si="9"/>
        <v>250</v>
      </c>
    </row>
    <row r="90" spans="1:5" ht="20.25" customHeight="1" thickBot="1">
      <c r="A90" s="26" t="s">
        <v>51</v>
      </c>
      <c r="B90" s="43" t="s">
        <v>278</v>
      </c>
      <c r="C90" s="43" t="s">
        <v>73</v>
      </c>
      <c r="D90" s="39">
        <f t="shared" si="9"/>
        <v>250</v>
      </c>
      <c r="E90" s="39">
        <f t="shared" si="9"/>
        <v>250</v>
      </c>
    </row>
    <row r="91" spans="1:5" ht="20.25" customHeight="1" thickBot="1">
      <c r="A91" s="256" t="s">
        <v>61</v>
      </c>
      <c r="B91" s="43" t="s">
        <v>278</v>
      </c>
      <c r="C91" s="43">
        <v>200</v>
      </c>
      <c r="D91" s="39">
        <f t="shared" si="9"/>
        <v>250</v>
      </c>
      <c r="E91" s="39">
        <f t="shared" si="9"/>
        <v>250</v>
      </c>
    </row>
    <row r="92" spans="1:5" ht="20.25" customHeight="1" thickBot="1">
      <c r="A92" s="256" t="s">
        <v>62</v>
      </c>
      <c r="B92" s="43" t="s">
        <v>278</v>
      </c>
      <c r="C92" s="43">
        <v>240</v>
      </c>
      <c r="D92" s="39">
        <v>250</v>
      </c>
      <c r="E92" s="39">
        <v>250</v>
      </c>
    </row>
    <row r="93" spans="1:5" ht="20.25" customHeight="1" thickBot="1">
      <c r="A93" s="35" t="s">
        <v>18</v>
      </c>
      <c r="B93" s="41" t="s">
        <v>72</v>
      </c>
      <c r="C93" s="41" t="s">
        <v>73</v>
      </c>
      <c r="D93" s="236">
        <f>D94+D99</f>
        <v>4707.3999999999996</v>
      </c>
      <c r="E93" s="236">
        <f>E94+E99</f>
        <v>3986.7</v>
      </c>
    </row>
    <row r="94" spans="1:5" ht="20.25" customHeight="1" thickBot="1">
      <c r="A94" s="7" t="s">
        <v>19</v>
      </c>
      <c r="B94" s="42" t="s">
        <v>72</v>
      </c>
      <c r="C94" s="42" t="s">
        <v>73</v>
      </c>
      <c r="D94" s="38">
        <f t="shared" ref="D94:E97" si="10">D95</f>
        <v>1000</v>
      </c>
      <c r="E94" s="38">
        <f t="shared" si="10"/>
        <v>1000</v>
      </c>
    </row>
    <row r="95" spans="1:5" ht="20.25" customHeight="1" thickBot="1">
      <c r="A95" s="271" t="s">
        <v>279</v>
      </c>
      <c r="B95" s="43" t="s">
        <v>246</v>
      </c>
      <c r="C95" s="43" t="s">
        <v>73</v>
      </c>
      <c r="D95" s="39">
        <f t="shared" si="10"/>
        <v>1000</v>
      </c>
      <c r="E95" s="39">
        <f t="shared" si="10"/>
        <v>1000</v>
      </c>
    </row>
    <row r="96" spans="1:5" ht="20.25" customHeight="1" thickBot="1">
      <c r="A96" s="271" t="s">
        <v>280</v>
      </c>
      <c r="B96" s="43" t="s">
        <v>281</v>
      </c>
      <c r="C96" s="43" t="s">
        <v>73</v>
      </c>
      <c r="D96" s="39">
        <f t="shared" si="10"/>
        <v>1000</v>
      </c>
      <c r="E96" s="39">
        <f t="shared" si="10"/>
        <v>1000</v>
      </c>
    </row>
    <row r="97" spans="1:5" ht="20.25" customHeight="1" thickBot="1">
      <c r="A97" s="27" t="s">
        <v>61</v>
      </c>
      <c r="B97" s="43" t="s">
        <v>281</v>
      </c>
      <c r="C97" s="43">
        <v>200</v>
      </c>
      <c r="D97" s="39">
        <f t="shared" si="10"/>
        <v>1000</v>
      </c>
      <c r="E97" s="39">
        <f t="shared" si="10"/>
        <v>1000</v>
      </c>
    </row>
    <row r="98" spans="1:5" ht="20.25" customHeight="1" thickBot="1">
      <c r="A98" s="257" t="s">
        <v>62</v>
      </c>
      <c r="B98" s="43" t="s">
        <v>281</v>
      </c>
      <c r="C98" s="43">
        <v>240</v>
      </c>
      <c r="D98" s="39">
        <v>1000</v>
      </c>
      <c r="E98" s="39">
        <v>1000</v>
      </c>
    </row>
    <row r="99" spans="1:5" ht="33.75" customHeight="1" thickBot="1">
      <c r="A99" s="7" t="s">
        <v>20</v>
      </c>
      <c r="B99" s="42" t="s">
        <v>72</v>
      </c>
      <c r="C99" s="42" t="s">
        <v>73</v>
      </c>
      <c r="D99" s="38">
        <f>D100+D107+D104</f>
        <v>3707.4</v>
      </c>
      <c r="E99" s="38">
        <f>E100+E107+E104</f>
        <v>2986.7</v>
      </c>
    </row>
    <row r="100" spans="1:5" ht="20.25" customHeight="1" thickBot="1">
      <c r="A100" s="257" t="s">
        <v>282</v>
      </c>
      <c r="B100" s="43" t="s">
        <v>246</v>
      </c>
      <c r="C100" s="43" t="s">
        <v>73</v>
      </c>
      <c r="D100" s="39">
        <f t="shared" ref="D100:E102" si="11">D101</f>
        <v>3707.4</v>
      </c>
      <c r="E100" s="39">
        <f t="shared" si="11"/>
        <v>2986.7</v>
      </c>
    </row>
    <row r="101" spans="1:5" ht="20.25" customHeight="1" thickBot="1">
      <c r="A101" s="257" t="s">
        <v>283</v>
      </c>
      <c r="B101" s="43" t="s">
        <v>284</v>
      </c>
      <c r="C101" s="43" t="s">
        <v>73</v>
      </c>
      <c r="D101" s="39">
        <f t="shared" si="11"/>
        <v>3707.4</v>
      </c>
      <c r="E101" s="39">
        <f t="shared" si="11"/>
        <v>2986.7</v>
      </c>
    </row>
    <row r="102" spans="1:5" ht="20.25" customHeight="1" thickBot="1">
      <c r="A102" s="257" t="s">
        <v>61</v>
      </c>
      <c r="B102" s="43" t="s">
        <v>285</v>
      </c>
      <c r="C102" s="43">
        <v>200</v>
      </c>
      <c r="D102" s="39">
        <f t="shared" si="11"/>
        <v>3707.4</v>
      </c>
      <c r="E102" s="39">
        <f t="shared" si="11"/>
        <v>2986.7</v>
      </c>
    </row>
    <row r="103" spans="1:5" ht="20.25" customHeight="1" thickBot="1">
      <c r="A103" s="257" t="s">
        <v>62</v>
      </c>
      <c r="B103" s="43" t="s">
        <v>285</v>
      </c>
      <c r="C103" s="43">
        <v>240</v>
      </c>
      <c r="D103" s="39">
        <v>3707.4</v>
      </c>
      <c r="E103" s="39">
        <v>2986.7</v>
      </c>
    </row>
    <row r="104" spans="1:5" ht="20.25" hidden="1" customHeight="1" thickBot="1">
      <c r="A104" s="257" t="s">
        <v>296</v>
      </c>
      <c r="B104" s="43" t="s">
        <v>284</v>
      </c>
      <c r="C104" s="43" t="s">
        <v>73</v>
      </c>
      <c r="D104" s="39">
        <f>D105</f>
        <v>0</v>
      </c>
      <c r="E104" s="39">
        <f>E105</f>
        <v>0</v>
      </c>
    </row>
    <row r="105" spans="1:5" ht="20.25" hidden="1" customHeight="1" thickBot="1">
      <c r="A105" s="257" t="s">
        <v>61</v>
      </c>
      <c r="B105" s="43" t="s">
        <v>297</v>
      </c>
      <c r="C105" s="43">
        <v>200</v>
      </c>
      <c r="D105" s="39">
        <f>D106</f>
        <v>0</v>
      </c>
      <c r="E105" s="39">
        <f>E106</f>
        <v>0</v>
      </c>
    </row>
    <row r="106" spans="1:5" ht="20.25" hidden="1" customHeight="1" thickBot="1">
      <c r="A106" s="257" t="s">
        <v>62</v>
      </c>
      <c r="B106" s="43" t="s">
        <v>297</v>
      </c>
      <c r="C106" s="43">
        <v>240</v>
      </c>
      <c r="D106" s="39">
        <v>0</v>
      </c>
      <c r="E106" s="39">
        <v>0</v>
      </c>
    </row>
    <row r="107" spans="1:5" ht="20.25" hidden="1" customHeight="1" thickBot="1">
      <c r="A107" s="257" t="s">
        <v>241</v>
      </c>
      <c r="B107" s="43" t="s">
        <v>246</v>
      </c>
      <c r="C107" s="43" t="s">
        <v>73</v>
      </c>
      <c r="D107" s="39">
        <f t="shared" ref="D107:E108" si="12">D108</f>
        <v>0</v>
      </c>
      <c r="E107" s="39">
        <f t="shared" si="12"/>
        <v>0</v>
      </c>
    </row>
    <row r="108" spans="1:5" ht="20.25" hidden="1" customHeight="1" thickBot="1">
      <c r="A108" s="257" t="s">
        <v>61</v>
      </c>
      <c r="B108" s="43" t="s">
        <v>286</v>
      </c>
      <c r="C108" s="43" t="s">
        <v>82</v>
      </c>
      <c r="D108" s="39">
        <f t="shared" si="12"/>
        <v>0</v>
      </c>
      <c r="E108" s="39">
        <f t="shared" si="12"/>
        <v>0</v>
      </c>
    </row>
    <row r="109" spans="1:5" ht="20.25" hidden="1" customHeight="1" thickBot="1">
      <c r="A109" s="257" t="s">
        <v>62</v>
      </c>
      <c r="B109" s="43" t="s">
        <v>286</v>
      </c>
      <c r="C109" s="43" t="s">
        <v>240</v>
      </c>
      <c r="D109" s="39">
        <v>0</v>
      </c>
      <c r="E109" s="39">
        <v>0</v>
      </c>
    </row>
    <row r="110" spans="1:5" ht="20.25" customHeight="1" thickBot="1">
      <c r="A110" s="32" t="s">
        <v>21</v>
      </c>
      <c r="B110" s="41" t="s">
        <v>72</v>
      </c>
      <c r="C110" s="41" t="s">
        <v>73</v>
      </c>
      <c r="D110" s="236">
        <f>D111</f>
        <v>15185.4</v>
      </c>
      <c r="E110" s="236">
        <f>E111</f>
        <v>15185.4</v>
      </c>
    </row>
    <row r="111" spans="1:5" ht="20.25" customHeight="1" thickBot="1">
      <c r="A111" s="7" t="s">
        <v>22</v>
      </c>
      <c r="B111" s="42" t="s">
        <v>72</v>
      </c>
      <c r="C111" s="42" t="s">
        <v>73</v>
      </c>
      <c r="D111" s="38">
        <f>D112+D120</f>
        <v>15185.4</v>
      </c>
      <c r="E111" s="38">
        <f>E112+E120</f>
        <v>15185.4</v>
      </c>
    </row>
    <row r="112" spans="1:5" ht="20.25" customHeight="1" thickBot="1">
      <c r="A112" s="257" t="s">
        <v>287</v>
      </c>
      <c r="B112" s="43" t="s">
        <v>246</v>
      </c>
      <c r="C112" s="43" t="s">
        <v>73</v>
      </c>
      <c r="D112" s="39">
        <f>D113</f>
        <v>15185.4</v>
      </c>
      <c r="E112" s="39">
        <f>E113</f>
        <v>15185.4</v>
      </c>
    </row>
    <row r="113" spans="1:5" ht="20.25" customHeight="1" thickBot="1">
      <c r="A113" s="257" t="s">
        <v>288</v>
      </c>
      <c r="B113" s="43" t="s">
        <v>289</v>
      </c>
      <c r="C113" s="43" t="s">
        <v>73</v>
      </c>
      <c r="D113" s="39">
        <f>D114+D116+D118</f>
        <v>15185.4</v>
      </c>
      <c r="E113" s="39">
        <f>E114+E116+E118</f>
        <v>15185.4</v>
      </c>
    </row>
    <row r="114" spans="1:5" ht="20.25" customHeight="1" thickBot="1">
      <c r="A114" s="257" t="s">
        <v>49</v>
      </c>
      <c r="B114" s="43" t="s">
        <v>290</v>
      </c>
      <c r="C114" s="43">
        <v>100</v>
      </c>
      <c r="D114" s="39">
        <f>D115</f>
        <v>13087.4</v>
      </c>
      <c r="E114" s="39">
        <f>E115</f>
        <v>13087.4</v>
      </c>
    </row>
    <row r="115" spans="1:5" ht="30.75" customHeight="1" thickBot="1">
      <c r="A115" s="257" t="s">
        <v>67</v>
      </c>
      <c r="B115" s="43" t="s">
        <v>290</v>
      </c>
      <c r="C115" s="43">
        <v>110</v>
      </c>
      <c r="D115" s="39">
        <v>13087.4</v>
      </c>
      <c r="E115" s="39">
        <v>13087.4</v>
      </c>
    </row>
    <row r="116" spans="1:5" ht="31.5" customHeight="1" thickBot="1">
      <c r="A116" s="257" t="s">
        <v>61</v>
      </c>
      <c r="B116" s="43" t="s">
        <v>290</v>
      </c>
      <c r="C116" s="43">
        <v>200</v>
      </c>
      <c r="D116" s="39">
        <f>D117</f>
        <v>2033</v>
      </c>
      <c r="E116" s="39">
        <f>E117</f>
        <v>2033</v>
      </c>
    </row>
    <row r="117" spans="1:5" ht="20.25" customHeight="1" thickBot="1">
      <c r="A117" s="257" t="s">
        <v>62</v>
      </c>
      <c r="B117" s="43" t="s">
        <v>290</v>
      </c>
      <c r="C117" s="43">
        <v>240</v>
      </c>
      <c r="D117" s="39">
        <v>2033</v>
      </c>
      <c r="E117" s="39">
        <v>2033</v>
      </c>
    </row>
    <row r="118" spans="1:5" ht="20.25" customHeight="1" thickBot="1">
      <c r="A118" s="257" t="s">
        <v>55</v>
      </c>
      <c r="B118" s="43" t="s">
        <v>290</v>
      </c>
      <c r="C118" s="43">
        <v>800</v>
      </c>
      <c r="D118" s="39">
        <f>D119</f>
        <v>65</v>
      </c>
      <c r="E118" s="39">
        <f>E119</f>
        <v>65</v>
      </c>
    </row>
    <row r="119" spans="1:5" ht="20.25" customHeight="1" thickBot="1">
      <c r="A119" s="257" t="s">
        <v>56</v>
      </c>
      <c r="B119" s="43" t="s">
        <v>290</v>
      </c>
      <c r="C119" s="43">
        <v>850</v>
      </c>
      <c r="D119" s="240">
        <v>65</v>
      </c>
      <c r="E119" s="240">
        <v>65</v>
      </c>
    </row>
    <row r="120" spans="1:5" ht="20.25" hidden="1" customHeight="1" thickBot="1">
      <c r="A120" s="258" t="s">
        <v>68</v>
      </c>
      <c r="B120" s="43">
        <v>7000000601</v>
      </c>
      <c r="C120" s="43" t="s">
        <v>73</v>
      </c>
      <c r="D120" s="240">
        <f t="shared" ref="D120:E121" si="13">D121</f>
        <v>0</v>
      </c>
      <c r="E120" s="240">
        <f t="shared" si="13"/>
        <v>0</v>
      </c>
    </row>
    <row r="121" spans="1:5" ht="30" hidden="1" customHeight="1" thickBot="1">
      <c r="A121" s="258" t="s">
        <v>69</v>
      </c>
      <c r="B121" s="43">
        <v>7000000601</v>
      </c>
      <c r="C121" s="43">
        <v>100</v>
      </c>
      <c r="D121" s="240">
        <f t="shared" si="13"/>
        <v>0</v>
      </c>
      <c r="E121" s="240">
        <f t="shared" si="13"/>
        <v>0</v>
      </c>
    </row>
    <row r="122" spans="1:5" ht="20.25" hidden="1" customHeight="1" thickBot="1">
      <c r="A122" s="257" t="s">
        <v>67</v>
      </c>
      <c r="B122" s="43">
        <v>7000000601</v>
      </c>
      <c r="C122" s="43">
        <v>110</v>
      </c>
      <c r="D122" s="240">
        <v>0</v>
      </c>
      <c r="E122" s="240">
        <v>0</v>
      </c>
    </row>
    <row r="123" spans="1:5" ht="20.25" customHeight="1" thickBot="1">
      <c r="A123" s="32" t="s">
        <v>23</v>
      </c>
      <c r="B123" s="41" t="s">
        <v>72</v>
      </c>
      <c r="C123" s="41" t="s">
        <v>73</v>
      </c>
      <c r="D123" s="236">
        <f t="shared" ref="D123:E127" si="14">D124</f>
        <v>211.5</v>
      </c>
      <c r="E123" s="236">
        <f t="shared" si="14"/>
        <v>211.5</v>
      </c>
    </row>
    <row r="124" spans="1:5" ht="20.25" customHeight="1" thickBot="1">
      <c r="A124" s="7" t="s">
        <v>24</v>
      </c>
      <c r="B124" s="42" t="s">
        <v>72</v>
      </c>
      <c r="C124" s="42" t="s">
        <v>73</v>
      </c>
      <c r="D124" s="38">
        <f t="shared" si="14"/>
        <v>211.5</v>
      </c>
      <c r="E124" s="38">
        <f t="shared" si="14"/>
        <v>211.5</v>
      </c>
    </row>
    <row r="125" spans="1:5" ht="20.25" customHeight="1" thickBot="1">
      <c r="A125" s="271" t="s">
        <v>291</v>
      </c>
      <c r="B125" s="43" t="s">
        <v>246</v>
      </c>
      <c r="C125" s="43" t="s">
        <v>73</v>
      </c>
      <c r="D125" s="39">
        <f t="shared" si="14"/>
        <v>211.5</v>
      </c>
      <c r="E125" s="39">
        <f t="shared" si="14"/>
        <v>211.5</v>
      </c>
    </row>
    <row r="126" spans="1:5" ht="20.25" customHeight="1" thickBot="1">
      <c r="A126" s="269" t="s">
        <v>292</v>
      </c>
      <c r="B126" s="43" t="s">
        <v>308</v>
      </c>
      <c r="C126" s="43" t="s">
        <v>73</v>
      </c>
      <c r="D126" s="39">
        <f t="shared" si="14"/>
        <v>211.5</v>
      </c>
      <c r="E126" s="39">
        <f t="shared" si="14"/>
        <v>211.5</v>
      </c>
    </row>
    <row r="127" spans="1:5" ht="20.25" customHeight="1" thickBot="1">
      <c r="A127" s="257" t="s">
        <v>70</v>
      </c>
      <c r="B127" s="43" t="s">
        <v>308</v>
      </c>
      <c r="C127" s="43">
        <v>300</v>
      </c>
      <c r="D127" s="39">
        <f t="shared" si="14"/>
        <v>211.5</v>
      </c>
      <c r="E127" s="39">
        <f t="shared" si="14"/>
        <v>211.5</v>
      </c>
    </row>
    <row r="128" spans="1:5" ht="20.25" customHeight="1" thickBot="1">
      <c r="A128" s="257" t="s">
        <v>71</v>
      </c>
      <c r="B128" s="43" t="s">
        <v>308</v>
      </c>
      <c r="C128" s="43">
        <v>310</v>
      </c>
      <c r="D128" s="39">
        <v>211.5</v>
      </c>
      <c r="E128" s="39">
        <v>211.5</v>
      </c>
    </row>
    <row r="129" spans="1:5" ht="20.25" customHeight="1" thickBot="1">
      <c r="A129" s="32" t="s">
        <v>25</v>
      </c>
      <c r="B129" s="41" t="s">
        <v>72</v>
      </c>
      <c r="C129" s="41" t="s">
        <v>73</v>
      </c>
      <c r="D129" s="236">
        <f t="shared" ref="D129:E131" si="15">D130</f>
        <v>2136</v>
      </c>
      <c r="E129" s="236">
        <f t="shared" si="15"/>
        <v>2136</v>
      </c>
    </row>
    <row r="130" spans="1:5" ht="20.25" customHeight="1" thickBot="1">
      <c r="A130" s="257" t="s">
        <v>26</v>
      </c>
      <c r="B130" s="43" t="s">
        <v>72</v>
      </c>
      <c r="C130" s="43" t="s">
        <v>73</v>
      </c>
      <c r="D130" s="39">
        <f t="shared" si="15"/>
        <v>2136</v>
      </c>
      <c r="E130" s="39">
        <f t="shared" si="15"/>
        <v>2136</v>
      </c>
    </row>
    <row r="131" spans="1:5" ht="33.75" customHeight="1" thickBot="1">
      <c r="A131" s="270" t="s">
        <v>293</v>
      </c>
      <c r="B131" s="43" t="s">
        <v>246</v>
      </c>
      <c r="C131" s="43" t="s">
        <v>73</v>
      </c>
      <c r="D131" s="39">
        <f t="shared" si="15"/>
        <v>2136</v>
      </c>
      <c r="E131" s="39">
        <f t="shared" si="15"/>
        <v>2136</v>
      </c>
    </row>
    <row r="132" spans="1:5" ht="20.25" customHeight="1" thickBot="1">
      <c r="A132" s="269" t="s">
        <v>288</v>
      </c>
      <c r="B132" s="43" t="s">
        <v>294</v>
      </c>
      <c r="C132" s="43" t="s">
        <v>73</v>
      </c>
      <c r="D132" s="240">
        <f>D133+D135</f>
        <v>2136</v>
      </c>
      <c r="E132" s="240">
        <f>E133+E135</f>
        <v>2136</v>
      </c>
    </row>
    <row r="133" spans="1:5" ht="37.5" customHeight="1" thickBot="1">
      <c r="A133" s="257" t="s">
        <v>49</v>
      </c>
      <c r="B133" s="43" t="s">
        <v>295</v>
      </c>
      <c r="C133" s="43">
        <v>100</v>
      </c>
      <c r="D133" s="39">
        <f>D134</f>
        <v>2036</v>
      </c>
      <c r="E133" s="39">
        <f>E134</f>
        <v>2036</v>
      </c>
    </row>
    <row r="134" spans="1:5" ht="16.5" thickBot="1">
      <c r="A134" s="257" t="s">
        <v>67</v>
      </c>
      <c r="B134" s="43" t="s">
        <v>295</v>
      </c>
      <c r="C134" s="43">
        <v>110</v>
      </c>
      <c r="D134" s="39">
        <v>2036</v>
      </c>
      <c r="E134" s="39">
        <v>2036</v>
      </c>
    </row>
    <row r="135" spans="1:5" ht="16.5" thickBot="1">
      <c r="A135" s="257" t="s">
        <v>61</v>
      </c>
      <c r="B135" s="43" t="s">
        <v>295</v>
      </c>
      <c r="C135" s="43">
        <v>200</v>
      </c>
      <c r="D135" s="39">
        <f>D136</f>
        <v>100</v>
      </c>
      <c r="E135" s="39">
        <f>E136</f>
        <v>100</v>
      </c>
    </row>
    <row r="136" spans="1:5" ht="16.5" thickBot="1">
      <c r="A136" s="257" t="s">
        <v>62</v>
      </c>
      <c r="B136" s="43" t="s">
        <v>295</v>
      </c>
      <c r="C136" s="43">
        <v>240</v>
      </c>
      <c r="D136" s="240">
        <v>100</v>
      </c>
      <c r="E136" s="240">
        <v>100</v>
      </c>
    </row>
  </sheetData>
  <mergeCells count="10">
    <mergeCell ref="A8:A9"/>
    <mergeCell ref="B8:B9"/>
    <mergeCell ref="C8:C9"/>
    <mergeCell ref="D8:E8"/>
    <mergeCell ref="B7:E7"/>
    <mergeCell ref="A1:E1"/>
    <mergeCell ref="A2:E2"/>
    <mergeCell ref="A3:E3"/>
    <mergeCell ref="A4:E4"/>
    <mergeCell ref="A6:E6"/>
  </mergeCells>
  <pageMargins left="1.0826771653543308" right="0.8858267716535434" top="0.98425196850393704" bottom="0.78740157480314965" header="0.31496062992125984" footer="0.31496062992125984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C22"/>
  <sheetViews>
    <sheetView workbookViewId="0">
      <selection activeCell="F12" sqref="F12"/>
    </sheetView>
  </sheetViews>
  <sheetFormatPr defaultRowHeight="15"/>
  <cols>
    <col min="1" max="1" width="32" customWidth="1"/>
    <col min="2" max="2" width="67.42578125" customWidth="1"/>
    <col min="3" max="3" width="17.42578125" customWidth="1"/>
  </cols>
  <sheetData>
    <row r="1" spans="1:3" ht="15.75">
      <c r="A1" s="56"/>
      <c r="C1" s="46" t="s">
        <v>226</v>
      </c>
    </row>
    <row r="2" spans="1:3" ht="15.75">
      <c r="A2" s="56"/>
      <c r="C2" s="294" t="s">
        <v>340</v>
      </c>
    </row>
    <row r="3" spans="1:3" ht="15.75">
      <c r="A3" s="56"/>
      <c r="C3" s="46" t="s">
        <v>0</v>
      </c>
    </row>
    <row r="4" spans="1:3" ht="15.75">
      <c r="A4" s="56"/>
      <c r="C4" s="46" t="s">
        <v>335</v>
      </c>
    </row>
    <row r="5" spans="1:3" ht="18.75">
      <c r="A5" s="57"/>
    </row>
    <row r="6" spans="1:3" ht="18.75">
      <c r="A6" s="319" t="s">
        <v>84</v>
      </c>
      <c r="B6" s="319"/>
      <c r="C6" s="319"/>
    </row>
    <row r="7" spans="1:3" ht="18.75">
      <c r="A7" s="319" t="s">
        <v>303</v>
      </c>
      <c r="B7" s="319"/>
      <c r="C7" s="319"/>
    </row>
    <row r="8" spans="1:3" ht="18.75">
      <c r="A8" s="319" t="s">
        <v>323</v>
      </c>
      <c r="B8" s="319"/>
      <c r="C8" s="319"/>
    </row>
    <row r="9" spans="1:3" ht="16.5" thickBot="1">
      <c r="A9" s="48"/>
    </row>
    <row r="10" spans="1:3" ht="31.5" customHeight="1" thickBot="1">
      <c r="A10" s="58" t="s">
        <v>85</v>
      </c>
      <c r="B10" s="59" t="s">
        <v>102</v>
      </c>
      <c r="C10" s="59" t="s">
        <v>103</v>
      </c>
    </row>
    <row r="11" spans="1:3" ht="35.25" customHeight="1" thickBot="1">
      <c r="A11" s="27" t="s">
        <v>86</v>
      </c>
      <c r="B11" s="62" t="s">
        <v>330</v>
      </c>
      <c r="C11" s="63">
        <v>0</v>
      </c>
    </row>
    <row r="12" spans="1:3" ht="35.25" customHeight="1" thickBot="1">
      <c r="A12" s="9" t="s">
        <v>87</v>
      </c>
      <c r="B12" s="53" t="s">
        <v>331</v>
      </c>
      <c r="C12" s="45">
        <v>0</v>
      </c>
    </row>
    <row r="13" spans="1:3" ht="35.25" customHeight="1">
      <c r="A13" s="313" t="s">
        <v>88</v>
      </c>
      <c r="B13" s="315" t="s">
        <v>89</v>
      </c>
      <c r="C13" s="317">
        <v>0</v>
      </c>
    </row>
    <row r="14" spans="1:3" ht="35.25" customHeight="1" thickBot="1">
      <c r="A14" s="314"/>
      <c r="B14" s="316"/>
      <c r="C14" s="318"/>
    </row>
    <row r="15" spans="1:3" ht="35.25" customHeight="1" thickBot="1">
      <c r="A15" s="9" t="s">
        <v>90</v>
      </c>
      <c r="B15" s="60" t="s">
        <v>332</v>
      </c>
      <c r="C15" s="45">
        <v>0</v>
      </c>
    </row>
    <row r="16" spans="1:3" ht="35.25" customHeight="1" thickBot="1">
      <c r="A16" s="9" t="s">
        <v>91</v>
      </c>
      <c r="B16" s="60" t="s">
        <v>92</v>
      </c>
      <c r="C16" s="225">
        <v>51497.3</v>
      </c>
    </row>
    <row r="17" spans="1:3" ht="35.25" customHeight="1" thickBot="1">
      <c r="A17" s="9" t="s">
        <v>93</v>
      </c>
      <c r="B17" s="60" t="s">
        <v>94</v>
      </c>
      <c r="C17" s="225">
        <v>51497.3</v>
      </c>
    </row>
    <row r="18" spans="1:3" ht="35.25" customHeight="1" thickBot="1">
      <c r="A18" s="9" t="s">
        <v>95</v>
      </c>
      <c r="B18" s="60" t="s">
        <v>96</v>
      </c>
      <c r="C18" s="44">
        <v>0</v>
      </c>
    </row>
    <row r="19" spans="1:3" ht="35.25" customHeight="1" thickBot="1">
      <c r="A19" s="9" t="s">
        <v>97</v>
      </c>
      <c r="B19" s="60" t="s">
        <v>98</v>
      </c>
      <c r="C19" s="44">
        <v>0</v>
      </c>
    </row>
    <row r="20" spans="1:3" ht="35.25" customHeight="1" thickBot="1">
      <c r="A20" s="9" t="s">
        <v>99</v>
      </c>
      <c r="B20" s="60" t="s">
        <v>100</v>
      </c>
      <c r="C20" s="44">
        <v>0</v>
      </c>
    </row>
    <row r="21" spans="1:3" ht="35.25" customHeight="1" thickBot="1">
      <c r="A21" s="9"/>
      <c r="B21" s="60" t="s">
        <v>101</v>
      </c>
      <c r="C21" s="45">
        <v>0</v>
      </c>
    </row>
    <row r="22" spans="1:3" ht="15.75">
      <c r="A22" s="49"/>
    </row>
  </sheetData>
  <mergeCells count="6">
    <mergeCell ref="A13:A14"/>
    <mergeCell ref="B13:B14"/>
    <mergeCell ref="C13:C14"/>
    <mergeCell ref="A6:C6"/>
    <mergeCell ref="A7:C7"/>
    <mergeCell ref="A8:C8"/>
  </mergeCells>
  <pageMargins left="1.1023622047244095" right="0.8858267716535434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Приложение 14</vt:lpstr>
      <vt:lpstr>Справочно доходы</vt:lpstr>
      <vt:lpstr>'Приложение 5'!OLE_LINK1</vt:lpstr>
      <vt:lpstr>'Приложение 5'!OLE_LINK2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2024-12-20T05:42:07Z</dcterms:modified>
</cp:coreProperties>
</file>